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20" documentId="8_{5FA72F7C-21DC-42E0-8ED1-926661145F5B}" xr6:coauthVersionLast="47" xr6:coauthVersionMax="47" xr10:uidLastSave="{A2E5DD99-379D-47B4-8110-5BF8C5ADFCB7}"/>
  <bookViews>
    <workbookView xWindow="-120" yWindow="-120" windowWidth="29040" windowHeight="15840" activeTab="3" xr2:uid="{00000000-000D-0000-FFFF-FFFF00000000}"/>
  </bookViews>
  <sheets>
    <sheet name="Case details" sheetId="2" r:id="rId1"/>
    <sheet name="Pre-App Advice" sheetId="8" state="hidden" r:id="rId2"/>
    <sheet name="London Plan Compliance" sheetId="9" r:id="rId3"/>
    <sheet name="AQ Comments+conditions" sheetId="1" r:id="rId4"/>
    <sheet name="Checklist-Notes" sheetId="6" state="hidden" r:id="rId5"/>
    <sheet name="Glossary" sheetId="10" r:id="rId6"/>
    <sheet name="Conditions text" sheetId="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2" i="6" l="1"/>
  <c r="I61" i="6"/>
  <c r="A14" i="1" l="1"/>
  <c r="A12" i="1" l="1"/>
  <c r="B6" i="1"/>
  <c r="B10" i="8" l="1"/>
  <c r="B9" i="8"/>
  <c r="B8" i="1" l="1"/>
</calcChain>
</file>

<file path=xl/sharedStrings.xml><?xml version="1.0" encoding="utf-8"?>
<sst xmlns="http://schemas.openxmlformats.org/spreadsheetml/2006/main" count="417" uniqueCount="297">
  <si>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</si>
  <si>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</si>
  <si>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</si>
  <si>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</si>
  <si>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</si>
  <si>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</si>
  <si>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</si>
  <si>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</si>
  <si>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</si>
  <si>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</si>
  <si>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</si>
  <si>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</si>
  <si>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</si>
  <si>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t>Policy</t>
  </si>
  <si>
    <t>Policy Sub-Area</t>
  </si>
  <si>
    <t>Required Data (In line with EAG)</t>
  </si>
  <si>
    <t>Policy Compliance</t>
  </si>
  <si>
    <t>GLA Comment Reference</t>
  </si>
  <si>
    <t xml:space="preserve">Comment No. </t>
  </si>
  <si>
    <t xml:space="preserve">GLA Stage I </t>
  </si>
  <si>
    <t>Applicant's Stage I response</t>
  </si>
  <si>
    <t>GLA Post Stage I response</t>
  </si>
  <si>
    <t>Applicant's Post Stage I response</t>
  </si>
  <si>
    <t xml:space="preserve">Date: </t>
  </si>
  <si>
    <t>Documents to be secured</t>
  </si>
  <si>
    <t>General compliance comments</t>
  </si>
  <si>
    <t>Received; SAP 10 proposed and nothing further required</t>
  </si>
  <si>
    <t>Received; SAP 2012 proposed and nothing further required</t>
  </si>
  <si>
    <t>Received; SAP 10 proposed but items still outstanding</t>
  </si>
  <si>
    <t>Received; SAP 2012 proposed but items still outstanding</t>
  </si>
  <si>
    <t>Not yet received - applicant to submit and provide reference ---&gt;</t>
  </si>
  <si>
    <t>N/A</t>
  </si>
  <si>
    <t xml:space="preserve">Air Quality Memo: GLA Consultation </t>
  </si>
  <si>
    <t>Compliance Schedule - To be completed by the GLA Air Quality Officer</t>
  </si>
  <si>
    <t>Application Details</t>
  </si>
  <si>
    <t>Y/N</t>
  </si>
  <si>
    <t>Comment</t>
  </si>
  <si>
    <t>EIA</t>
  </si>
  <si>
    <t>Is the project EIA?</t>
  </si>
  <si>
    <t>ALL</t>
  </si>
  <si>
    <t>POINT</t>
  </si>
  <si>
    <t>Does the project include modelling of point source emissions?</t>
  </si>
  <si>
    <t>Does the project include modelling of road traffic emissions?</t>
  </si>
  <si>
    <t>Does the proposed layout match the application pack?</t>
  </si>
  <si>
    <t xml:space="preserve">Is an overview of the sensitivity of the area to air quality (eg AQMAs, AQFAs) included? </t>
  </si>
  <si>
    <t>Has all relevant policy and legislation been referenced?</t>
  </si>
  <si>
    <t>Is there a description of the relevant air quality standards and objectives</t>
  </si>
  <si>
    <t>Is the basis for determining significance set out?</t>
  </si>
  <si>
    <t>Methodology</t>
  </si>
  <si>
    <t>Has the methodology been clearly set out?</t>
  </si>
  <si>
    <t>Are the following adequate?</t>
  </si>
  <si>
    <t>Assumptions and limitations</t>
  </si>
  <si>
    <t>Local input data and emission sources</t>
  </si>
  <si>
    <t>Met data used, including how representative it is</t>
  </si>
  <si>
    <t>Background concentrations used</t>
  </si>
  <si>
    <t>Choice of baseline year</t>
  </si>
  <si>
    <t>Basis for Nox:NO2 calculations</t>
  </si>
  <si>
    <t>Emission factors used</t>
  </si>
  <si>
    <t xml:space="preserve">TRAFFIC </t>
  </si>
  <si>
    <t>details of traffic flows used in the model</t>
  </si>
  <si>
    <t xml:space="preserve">description of committed developments / future baseline </t>
  </si>
  <si>
    <t>Is the model sufficiently detailed (slow downs, street canyons etc).</t>
  </si>
  <si>
    <t>Stack height, diameter, emission velocity, exit temp</t>
  </si>
  <si>
    <t>Model Verification</t>
  </si>
  <si>
    <t>VERIF</t>
  </si>
  <si>
    <t xml:space="preserve">Has model verification been undertaken? </t>
  </si>
  <si>
    <t>Has the lack of verification been adequately justified and accounted for?</t>
  </si>
  <si>
    <t>Have suitable monitoring sites for verification purposes been identified?</t>
  </si>
  <si>
    <t>Has the verification procedure been carried out appropriately (including any fixes to the model)?</t>
  </si>
  <si>
    <t>Receptor Identification</t>
  </si>
  <si>
    <t>Have appropriate receptors been identified</t>
  </si>
  <si>
    <t>Has a map been provided</t>
  </si>
  <si>
    <t>Description of baseline conditions</t>
  </si>
  <si>
    <t xml:space="preserve">A description of available monitoring data </t>
  </si>
  <si>
    <t xml:space="preserve">Background maps referenced, together with any adjustments of these mapped values to take account of local monitoring </t>
  </si>
  <si>
    <t>Assessment of impacts</t>
  </si>
  <si>
    <t>Results of "with development" set out in report</t>
  </si>
  <si>
    <t>Descriptions of the impacts at individual receptors provided</t>
  </si>
  <si>
    <t>Construction Phase impacts</t>
  </si>
  <si>
    <t>DRA</t>
  </si>
  <si>
    <t>Has the need for a DRA been screened in?</t>
  </si>
  <si>
    <t>Have the potential activities for the 4 stages (demolition, earthworks,
construction and trackout) been described?</t>
  </si>
  <si>
    <t>Has the SCALE of each stage been correctly identified?</t>
  </si>
  <si>
    <t>Has the SENSITIVITY of the area for each stage been correctly identified?</t>
  </si>
  <si>
    <t>Has the RISK for each stage been correctly identified?</t>
  </si>
  <si>
    <t>Has the appropriate level of mitigation been advised?</t>
  </si>
  <si>
    <t xml:space="preserve">Air Quality Neutral </t>
  </si>
  <si>
    <t>Has the procedure been followed correctly?</t>
  </si>
  <si>
    <t>Is the development neutral for building emissions?</t>
  </si>
  <si>
    <t>Is the development neutral for traffic emissions?</t>
  </si>
  <si>
    <t>Air Quality Positive</t>
  </si>
  <si>
    <t>Has an appropriate AQP assessment been carried out?</t>
  </si>
  <si>
    <t>Cumulative Impacts</t>
  </si>
  <si>
    <t>Have the cumulative impacts been appropriately assessed?</t>
  </si>
  <si>
    <t>Mitigation measures</t>
  </si>
  <si>
    <t>NRMM acknowledged?</t>
  </si>
  <si>
    <t>Are any proposed mitigation measures genuinely additional to the “with development” scenario, as modelled?</t>
  </si>
  <si>
    <t>Are proposed mitigation measures appropriate to the problem to be mitigated?</t>
  </si>
  <si>
    <t>Has the impact of mitigation measures been estimated, and are they sufficient to address the identified problem?</t>
  </si>
  <si>
    <t>Are offsetting payments proposed in lieu of mitigation?</t>
  </si>
  <si>
    <t>Will the mitigation measures need to be secured by condition/s106?</t>
  </si>
  <si>
    <t>Are design changes required to implement mitigation measures?</t>
  </si>
  <si>
    <t>Is the development (post stated mitigation) acceptable in air quality terms?</t>
  </si>
  <si>
    <t>Summary</t>
  </si>
  <si>
    <t>Impacts during the construction phase of the development - summarised correctly?</t>
  </si>
  <si>
    <t>Impacts on existing receptors during operation summarised correctly?</t>
  </si>
  <si>
    <t>Impacts of existing sources on new receptors (exposure assessment) summarised correctly?</t>
  </si>
  <si>
    <t>Any exceedances of the air quality objectives arising as a result of the development, or any worsening of a current breach?</t>
  </si>
  <si>
    <t>Whether the development will compromise or render inoperative the measures within an Air Quality Action Plan, where the development affects an AQMA</t>
  </si>
  <si>
    <t>Any apparent conflicts with planning policy</t>
  </si>
  <si>
    <t>SI 1 - Improving Air Quality</t>
  </si>
  <si>
    <t>A: Development Plans, through relevant strategic, site-specific and area- based policies, should seek opportunities to identify and deliver further improvements to air quality and should not reduce air quality benefits that  result from the Mayor’s or boroughs’ activities to improve air quality.</t>
  </si>
  <si>
    <t xml:space="preserve">B: To tackle poor air quality, protect health and meet legal obligations the following criteria should be addressed: </t>
  </si>
  <si>
    <t>a: lead to further deterioration of existing poor air quality</t>
  </si>
  <si>
    <t>b: create any new areas that exceed air quality limits, or delay the date at which compliance will be achieved in areas that are currently in  exceedance of legal limits</t>
  </si>
  <si>
    <t>c: create unacceptable risk of high levels of exposure to poor air quality.</t>
  </si>
  <si>
    <t>2. In order to meet the requirements in Part 1, as a minimum:</t>
  </si>
  <si>
    <t>1. Development proposals should not:</t>
  </si>
  <si>
    <t>a: development proposals must be at least Air Quality Neutral</t>
  </si>
  <si>
    <t>b: development proposals should use design solutions to prevent or minimise increased exposure to existing air pollution and make  provision to address local problems of air quality in preference to  post-design or retro-fitted mitigation measures</t>
  </si>
  <si>
    <t>c: major development proposals must be submitted with an Air  Quality Assessment. Air quality assessments should show how the development will meet the requirements of B1</t>
  </si>
  <si>
    <t>d: development proposals in Air Quality Focus Areas or that are likely to be used by large numbers of people particularly vulnerable to poor  air quality, such as children or older people should demonstrate that  design measures have been used to minimise exposure.</t>
  </si>
  <si>
    <t>C: Masterplans and development briefs for large-scale development proposals subject to an Environmental Impact Assessment should consider how local  air quality can be improved across the area of the proposal as part of an air  quality positive approach. To achieve this a statement should be submitted  demonstrating:</t>
  </si>
  <si>
    <t>1. how proposals have considered ways to maximise benefits to local air quality, and</t>
  </si>
  <si>
    <t>2. what measures or design features will be put in place to reduce exposure to pollution, and how they will achieve this.</t>
  </si>
  <si>
    <t>D: In order to reduce the impact on air quality during the construction and demolition phase development proposals must demonstrate how they plan to  comply with the Non-Road Mobile Machinery Low Emission Zone and reduce  emissions from the demolition and construction of buildings following best  practice guidance.</t>
  </si>
  <si>
    <t>E: Development proposals should ensure that where emissions need to be reduced to meet the requirements of Air Quality Neutral or to make the impact of development on local air quality acceptable, this is done on-site.  Where it can be demonstrated that emissions cannot be further reduced by on-site measures, off-site measures to improve local air quality may be  acceptable, provided that equivalent air quality benefits can be demonstrated within the area affected by the development.</t>
  </si>
  <si>
    <t>AQ Consultant:</t>
  </si>
  <si>
    <t>No</t>
  </si>
  <si>
    <t>Yes</t>
  </si>
  <si>
    <t>Recommended Conditions</t>
  </si>
  <si>
    <t>Low Emission Zone:</t>
  </si>
  <si>
    <t>Greater London</t>
  </si>
  <si>
    <t>DRA mitigation level</t>
  </si>
  <si>
    <t xml:space="preserve">On-site plant and machinery must comply with the London Non-Road Mobile Machinery (NRMM) Low Emission Zone standards for </t>
  </si>
  <si>
    <t xml:space="preserve"> (London Plan Policy SI 1 (D)).</t>
  </si>
  <si>
    <t xml:space="preserve"> risk site should be written into an Air Quality and Dust Management Plan (AQDMP), or form part of a Construction Environmental Management Plan, in line with the requirements of the Control of Dust and Emissions during Construction and Demolition SPG. The AQDMP should be approved by the LPA and the measures and monitoring protocols implemented throughout the construction phase (London Plan Policy SI 1 (D)). </t>
  </si>
  <si>
    <t>Construction info:</t>
  </si>
  <si>
    <t>demolition and construction</t>
  </si>
  <si>
    <t xml:space="preserve">Measures to control emissions during the </t>
  </si>
  <si>
    <t xml:space="preserve"> phase relevant to a </t>
  </si>
  <si>
    <t>Parking included?</t>
  </si>
  <si>
    <t>Building emissions present?</t>
  </si>
  <si>
    <t>Buildings emissions abatement required?</t>
  </si>
  <si>
    <t>Details of the abatement equipment for the appliance/plant for generating energy for the Proposed Development must be submitted to, and agreed by the LPA before installation. This is to ensure that the system is as good as, or better than that used in the AQN assessment. Details of the use and maintenance schedule of the equipment should be included in the submission</t>
  </si>
  <si>
    <t>Details of the appliance/plant for generating energy for the Proposed Development must be submitted to, and agreed by the LPA before installation. This is to ensure that the system is as good as, or better than that used in the AQN assessment.</t>
  </si>
  <si>
    <t>The number of parking spaces must not exceed that accounted for in the submitted air quality neutral calculation</t>
  </si>
  <si>
    <t>Details of the measures to reduce trip generation or trip length should be secured by a condition, wording is dependant on the required measures.</t>
  </si>
  <si>
    <t>Does the development proposals require specific local measures to reduce trip generation or trip length?</t>
  </si>
  <si>
    <t>Backup/emergency generator?</t>
  </si>
  <si>
    <t>Use of the backup generator(s) is restricted to emergency use and operational testing (less than 50 hours per year).</t>
  </si>
  <si>
    <t>Project Information for Conditions</t>
  </si>
  <si>
    <t xml:space="preserve">Promotion of walking, cycling and active transport to avoid reliance  on private vehicles, which will increase transport emissions. How  has the design resulted in active travel or public transport becoming  the default mode of transport?; and  </t>
  </si>
  <si>
    <t>In AQMA?</t>
  </si>
  <si>
    <t>In AQFA?</t>
  </si>
  <si>
    <t xml:space="preserve">The proposed development must not lead to any significant adverse impacts on local air quality at existing receptors. Should significant impacts be identified  through dispersion modelling, mitigation measures must be proposed. Should  these impacts be related to additional traffic emissions, the applicant should be  prepared to consider a reduction in car parking provision, along with design  changes that will limit uncontrolled car parking. Other mitigation measures will  also be appropriate if they can be shown to lead to a demonstrable reduction in  private vehicle use.  </t>
  </si>
  <si>
    <t xml:space="preserve">An appropriate construction traffic assessment will be required; this may require dispersion modelling if the EPUK/IAQM screening thresholds are exceeded.   </t>
  </si>
  <si>
    <t xml:space="preserve">Air quality opportunities and constraints and how these have been  accounted for in the design;  </t>
  </si>
  <si>
    <t xml:space="preserve">Design of streets and buildings and how these will promote dispersion of air pollution;  </t>
  </si>
  <si>
    <t>Open space and private amenity space – design to avoid exposure  to poor air quality</t>
  </si>
  <si>
    <t xml:space="preserve">Green infrastructure – design and placement to avoid exposure to air pollution (see also GLA guidance ‘Using Green Infrastructure to Protect People from Air Pollution’);  </t>
  </si>
  <si>
    <t xml:space="preserve">Innovative measures – has the design gone beyond best practice to maximise benefits to local air quality?  </t>
  </si>
  <si>
    <t xml:space="preserve">Highways, street, public realm and parking design should ensure that uncontrolled/informal parking does not undermine the parking ratio proposed,  which will limit the impact of vehicle emissions. Evidence should be submitted  to ensure this will be suitably enforced (e.g. CPZs, parking/highways management using s106, etc.). Reference should be made to the Healthy  Streets approach in parking design.  </t>
  </si>
  <si>
    <t xml:space="preserve"> </t>
  </si>
  <si>
    <t xml:space="preserve">The development of a fossil fuel free site is supported, which can be achieved by connection to a district heat network or the use of fully electric on-site heating (such as from air-source heat pumps). Alternatives to diesel-fired emergency generators are also preferred.  </t>
  </si>
  <si>
    <t>The locations of flues for any life-safety diesel generators will need to be  considered to avoid impacts during testing and maintenance at both existing and introduced receptors. A detailed assessment of emissions may be required  where optimal flue locations are not achievable (e.g. roof top of tallest part of the building).</t>
  </si>
  <si>
    <t>Advice</t>
  </si>
  <si>
    <t>Useful Links</t>
  </si>
  <si>
    <t>London Plan Policy</t>
  </si>
  <si>
    <t>The proposed development</t>
  </si>
  <si>
    <t xml:space="preserve"> is located in an Air Quality Focus Area so the suitability of the site for the proposed use, in terms of the air quality exposure of the future occupants of the development, should be carefully  assessed. This assessment should consider all relevant sources of pollution  (e.g. local road network, nearby railway). The use of design measures to  minimise exposure of sensitive users should also be demonstrated.</t>
  </si>
  <si>
    <t xml:space="preserve">Policy SI 1 (B) (1c) and (2d) </t>
  </si>
  <si>
    <t xml:space="preserve"> is not located in an Air Quality Focus Area however the suitability of the site for the proposed use, in terms of the air quality exposure of the future occupants of the development, should be carefully  assessed. This assessment should consider all relevant sources of pollution  (e.g. local road network, nearby railway). The use of design measures to  minimise exposure of sensitive users should also be demonstrated.</t>
  </si>
  <si>
    <t>LB Barking &amp; Dagenham</t>
  </si>
  <si>
    <t>LB Barnet</t>
  </si>
  <si>
    <t>LB Bexley</t>
  </si>
  <si>
    <t>LB Brent</t>
  </si>
  <si>
    <t>LB Bromley</t>
  </si>
  <si>
    <t>LB Camden</t>
  </si>
  <si>
    <t>City of London Corporation</t>
  </si>
  <si>
    <t>LB Croydon</t>
  </si>
  <si>
    <t>LB Ealing</t>
  </si>
  <si>
    <t>LB Enfield</t>
  </si>
  <si>
    <t>RB Greenwich</t>
  </si>
  <si>
    <t>LB Hackney</t>
  </si>
  <si>
    <t>LB Hammersmith &amp; Fulham</t>
  </si>
  <si>
    <t>LB Haringey</t>
  </si>
  <si>
    <t>LB Harrow</t>
  </si>
  <si>
    <t>LB Havering</t>
  </si>
  <si>
    <t>LB Hillingdon</t>
  </si>
  <si>
    <t>LB Hounslow</t>
  </si>
  <si>
    <t>LB Islington</t>
  </si>
  <si>
    <t>RB Kensington &amp; Chelsea</t>
  </si>
  <si>
    <t>RB Kingston Upon Thames</t>
  </si>
  <si>
    <t>LB Lambeth</t>
  </si>
  <si>
    <t>LB Lewisham</t>
  </si>
  <si>
    <t>LB Merton</t>
  </si>
  <si>
    <t>LB Newham</t>
  </si>
  <si>
    <t>LB Redbridge</t>
  </si>
  <si>
    <t>LB Richmond Upon Thames</t>
  </si>
  <si>
    <t>LB Southwark</t>
  </si>
  <si>
    <t>LB Sutton</t>
  </si>
  <si>
    <t>LB Tower Hamlets</t>
  </si>
  <si>
    <t>LB Waltham Forest</t>
  </si>
  <si>
    <t>LB Wandsworth</t>
  </si>
  <si>
    <t>City of Westminster</t>
  </si>
  <si>
    <t xml:space="preserve">The air quality assessment should take account of local monitoring data,  including that carried out by the </t>
  </si>
  <si>
    <t xml:space="preserve">, to establish a baseline. Any dispersion model will need to be verified in line with TG(22) technical guidance. Should suitable monitoring data (including for verification)  not be available, the applicant should consider undertaking a baseline NO2 monitoring survey for at least 6 months.  </t>
  </si>
  <si>
    <t>https://laqm.defra.gov.uk/wp-content/uploads/2022/08/LAQM-TG22-August-22-v1.0.pdf</t>
  </si>
  <si>
    <t xml:space="preserve">The proposed development must be air quality neutral and meet both the  building and transport emissions benchmarks. Contributions to mitigation measures, above minimum policy compliance (e.g. EV charging provision), will be secured should the air quality neutral benchmarks not be met. This will be  required even if the air quality impact assessment does not predict significant  adverse impacts at sensitive receptors. The Air Quality Neutral LPG, published in 2023, should be used to guide the assessment.  </t>
  </si>
  <si>
    <t>https://www.london.gov.uk/programmes-strategies/planning/implementing-london-plan/london-plan-guidance/air-quality-neutral-aqn-guidance</t>
  </si>
  <si>
    <t xml:space="preserve">Policy SI1 (B) and (E) </t>
  </si>
  <si>
    <t>https://www.london.gov.uk/programmes-strategies/planning/implementing-london-plan/london-plan-guidance-and-spgs/control-dust-and</t>
  </si>
  <si>
    <t>https://www.iaqm.co.uk/text/guidance/air-quality-planning-guidance.pdf</t>
  </si>
  <si>
    <t>https://www.london.gov.uk/programmes-strategies/planning/implementing-london-plan/london-plan-guidance/air-quality-positive-aqp-guidance</t>
  </si>
  <si>
    <t>Policy SI1 (C)</t>
  </si>
  <si>
    <t xml:space="preserve">Policy SI 1 (B) </t>
  </si>
  <si>
    <t>Report Checklist &amp; Notes</t>
  </si>
  <si>
    <r>
      <t xml:space="preserve">Detailed Comments - Applicant </t>
    </r>
    <r>
      <rPr>
        <b/>
        <u/>
        <sz val="18"/>
        <color theme="1"/>
        <rFont val="Calibri"/>
        <family val="2"/>
        <scheme val="minor"/>
      </rPr>
      <t>MUST</t>
    </r>
    <r>
      <rPr>
        <b/>
        <sz val="18"/>
        <color theme="1"/>
        <rFont val="Calibri"/>
        <family val="2"/>
        <scheme val="minor"/>
      </rPr>
      <t xml:space="preserve"> provide detailed responses to the below items</t>
    </r>
  </si>
  <si>
    <t xml:space="preserve">All Non-Road Mobile Machinery (NRMM) of net power of 37kW and up to and including 560kW used during the course of the demolition, site preparation and construction phases shall comply with the emission standards set out in chapter 7 of the GLA’s supplementary planning guidance “Control of Dust and Emissions During Construction and Demolition” dated July 2014 (SPG), or subsequent guidance. Unless itcomplies with the standards set out in the SPG,  no NRMM shall be on site, at any time, whether in use or not, without the prior written consent of the local planning authority. The developer shall keep an up to date list of all NRMM used during the demolition, site preparation and construction phases of the development on the online register. </t>
  </si>
  <si>
    <t>Glossary:</t>
  </si>
  <si>
    <t>Acronym</t>
  </si>
  <si>
    <t>Description</t>
  </si>
  <si>
    <t>Dust Risk Assessment</t>
  </si>
  <si>
    <t>AQA</t>
  </si>
  <si>
    <t>Air Quality Assessment</t>
  </si>
  <si>
    <t>IAQM</t>
  </si>
  <si>
    <t>Institute of Air Quality Management</t>
  </si>
  <si>
    <t>LAQM</t>
  </si>
  <si>
    <t>Local Air Quality Management</t>
  </si>
  <si>
    <t>LLAQM</t>
  </si>
  <si>
    <t>London Local Air Quality Management</t>
  </si>
  <si>
    <t>NRMM</t>
  </si>
  <si>
    <t>Non Road Mobile Machinery</t>
  </si>
  <si>
    <t>SAC</t>
  </si>
  <si>
    <t>SSSI</t>
  </si>
  <si>
    <t>Site Special Scientific Interest</t>
  </si>
  <si>
    <t>AQN</t>
  </si>
  <si>
    <t>Air Quality Neutral</t>
  </si>
  <si>
    <t xml:space="preserve">London Plan Policy SI1 states that development proposals should not lead to deterioration of existing poor air quality; should not create any new areas that exceed air quality limits or delay compliance in areas that are in exceedance of legal limits; and should not create unacceptable risk of high levels of exposure to poor air quality. Development proposals must be at least Air Quality Neutral and large-scale development proposals should provide an air quality positive statement. </t>
  </si>
  <si>
    <t>Has the latest 2023 guidance been followed?</t>
  </si>
  <si>
    <t>Has the correct guidance been followed (GLA SPG 2014, IAQM 2024)?</t>
  </si>
  <si>
    <t>AQMA</t>
  </si>
  <si>
    <t>AQFA</t>
  </si>
  <si>
    <t>AQP</t>
  </si>
  <si>
    <t>Air Quality Management Area</t>
  </si>
  <si>
    <t>Air Quality Focus Area</t>
  </si>
  <si>
    <t>Special Areas of Conservation</t>
  </si>
  <si>
    <t>Are the correct Mayor of London PM2.5 guidelines referenced?</t>
  </si>
  <si>
    <t xml:space="preserve">If the proposed development is subject to an EIA, it will need to take account of Policy SI1 (C) of the London and submit an Air Quality Positive Statement. The applicant should refer to the Air Quality Positive London Plan  Guidance (LPG) published in 2023. The Statement should identify how air quality has been considered at the earliest stages of the design and throughout  the development:  </t>
  </si>
  <si>
    <t>[Where possible comment on which advice is relevant and if any have already been addressed in pre app report. If there are any additional comments or any non standard advice points added to the list, summarise here. ]</t>
  </si>
  <si>
    <t xml:space="preserve">A construction dust risk assessment will be required, with reference to IAQM 'Guidance on the assessment of dust from
demolition and construction, 2024' the GLA’s ‘Control of Dust and Emissions during Construction and Demolition’ Supplementary Planning Guidance (SPG, 2014).  </t>
  </si>
  <si>
    <t>https://iaqm.co.uk/wp-content/uploads/2013/02/Construction-Dust-Guidance-Jan-2024.pdf</t>
  </si>
  <si>
    <t>Consideration should be given to the Mayor of London PM2.5 target of 10 μg/m3.  While this target is not statutory, it is a stated Mayoral ambition. Developers are encouraged to deliver additional mitigations beyond what is already required through [AQA/ AQN/ AQP assessment(s)/ statement] to tackle emissions of PM2.5 from the development. These measures could include those further reducing road transport emissions including further reductions of parking spaces and reducing emissions from buildings including from heating and cooking through abatement or cleaner fuel sources (eg. electric cookers).</t>
  </si>
  <si>
    <t xml:space="preserve">Do measures in matrix go beyond the design scope? </t>
  </si>
  <si>
    <t>Has evidence been provided to show that air quality has been embedded as a consideration in the design from the start?</t>
  </si>
  <si>
    <t>Is there carparking? (Enclosed)</t>
  </si>
  <si>
    <t>Does the carpark meet the criteria for assessment?</t>
  </si>
  <si>
    <t>EPUK</t>
  </si>
  <si>
    <t>Environmental Protection UK</t>
  </si>
  <si>
    <t>Detailed</t>
  </si>
  <si>
    <t xml:space="preserve">Measures to control emissions during the demolition and construction phase relevant to a High risk site should be written into an Air Quality and Dust Management Plan (AQDMP), or form part of a Construction Environmental Management Plan, in line with the requirements of the Control of Dust and Emissions during Construction and Demolition SPG. The AQDMP should be approved by the LPA and the measures and monitoring protocols implemented throughout the construction phase (London Plan Policy SI 1 (D)). </t>
  </si>
  <si>
    <t>Stage 1</t>
  </si>
  <si>
    <t>Stage 2</t>
  </si>
  <si>
    <t>High</t>
  </si>
  <si>
    <t>2025/0359</t>
  </si>
  <si>
    <t>Union Park UP4</t>
  </si>
  <si>
    <t>George Snape</t>
  </si>
  <si>
    <t>Ark UP4 Ltd</t>
  </si>
  <si>
    <t>Phlorum Limited</t>
  </si>
  <si>
    <t>Block 4, Union Park Environmental Statement Chapter 6 Air Quality</t>
  </si>
  <si>
    <t>Redevelopment of site to deliver extension to existing Union Park data centre campus consisting of (a) free standing data centre building (b) energy, power, and water infrastructure (c) site access and internal roads (d) site security arrangements (e) hard and soft, green landscaping and (f) other ancillary and auxiliary forms of development.</t>
  </si>
  <si>
    <t xml:space="preserve">adjacent UP1-3 data centre buildings, with 3 energy centres (EC1-3) with 42 standby generators. </t>
  </si>
  <si>
    <t>new proposal at UP4 - adding 14 generators, using HVO over diesel</t>
  </si>
  <si>
    <t>no more than 14 generators tested at any time</t>
  </si>
  <si>
    <t>assessing testing, and 24-hr emergency scenrios</t>
  </si>
  <si>
    <t>cumulative including neighboroughing data centres, LAEI for traffic?. Asphalt plants not modelled as no data</t>
  </si>
  <si>
    <t>who guidelines as sensitivity test</t>
  </si>
  <si>
    <t>LAEI 2025 used as &gt; Defra mapped and closer to monitored data#</t>
  </si>
  <si>
    <t>TEB calculated as daily but fine</t>
  </si>
  <si>
    <t>The proposed development is predicted to not lead to adverse impacts on local air quality and conditions for future residents and occupiers. However, further information is required to determine compliance with London Plan air quality policies.</t>
  </si>
  <si>
    <t>An Air Quality Assesment was provided with the application. The report was not considered of sufficient technical quality. Detailed modelling of operational and construction traffic was scoped out as agreed with LBH, however detailed assessment of the impact of the testing and 24-hour emergency operation of backup generators has been undertaken, also considering the cumulative impacts of adjacent data centres.</t>
  </si>
  <si>
    <t>A Dust Risk Assessment was undertaken. The risk level for the site was determined to be Medium. Appropriate mitigation was included in the Appendix.</t>
  </si>
  <si>
    <t xml:space="preserve">An Air Quality Positive Assessment was mentioned with the report. However, within this section only a transport emission damage cost calculation has been included to fulfil LBH requirements. This does not satisfy the minimum requirements in chapter 4 of the Air Quality Positive LPG. An Air Quality Positive Statement must be submitted, identifying how air quality has been considered at the earliest stages of the design and throughout  the development. </t>
  </si>
  <si>
    <t>Compliant</t>
  </si>
  <si>
    <t>Potential Compliance-Pending Information</t>
  </si>
  <si>
    <t>Non-compliant</t>
  </si>
  <si>
    <t xml:space="preserve">The development includes backup generators. The backup generators will not run for more than 50 hours annually. 
Detailed modelling of the operation of backup generators indicates there will be a negligible impact on annual mean NO2, PM10 and PM2.5 concentrtaions arising from the Proposed Development testing regime, and under a 24-hour power outage scenario. The are expected to be instances of the 1-hour NO2 mean threshold of 200 ug/m3 to be surpassed as a result of the Proposed Developments testing regime and under a 24-hour power outage scenario. However, this is below the allowed 18 times per year, and the impact is considered negligible. </t>
  </si>
  <si>
    <t>An Air Quality Neutral Assessment was undertaken.  It has been determined that the proposed development is air quality neutral. The trips generated by the Development are below the transport emissions benchmark. Development will be all electric (excluding backup generators), thus it can be considered neutral in terms of building emissions. The generators have been excluded as per the LPG, however these generators are not considered "life-safety".  The exclusion of generators from Air Quality Neutral should be agreed with the LPA.</t>
  </si>
  <si>
    <t xml:space="preserve">Use of the backup generator(s) is restricted to emergency use and operational testing. Should the testing regime change from what has been assessed in the ES (7 hours per year), this must be reassessed. </t>
  </si>
  <si>
    <t>Further information is provided in Phlorum's Air Quality Statements 1 and 2</t>
  </si>
  <si>
    <t>The GLA has understood this correctly.</t>
  </si>
  <si>
    <t>A statement discussing the development's Air Quality Neutrality is provided in the appended "Air Quality Statement 1". A separate Air Quality Positive statement is also appended as "Air Quality Statement 2". With the provision of these two statements, the development can be considered to meet Air Quality Neutral and Air Quality Positive requirements, as set out in London Plan Policy SI1.</t>
  </si>
  <si>
    <t>Further information is provided in Phlorum's Air Quality Statements 1 and 2. With the provision of these two statements, the development can be considered to meet Air Quality Neutral and Air Quality Positive requirements, as set out in London Plan Policy SI1.</t>
  </si>
  <si>
    <t>A statement discussing the development's Air Quality Neutrality is provided in the appended "Air Quality Statement 1". This statement confirms that the development is compliant with Air Quality Neutral requirements.</t>
  </si>
  <si>
    <t>An Air Quality Positive Statement has now been provided, in line with the GLA's expectations - see Air Quality Statement 2. Consequently, the development is now compliant with the requirements set out in the London Plan.</t>
  </si>
  <si>
    <t>Date: 09/07/2025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</si>
</sst>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Foundry Form Sans"/>
    </font>
    <font>
      <b/>
      <sz val="11"/>
      <color theme="1"/>
      <name val="Foundry Form Sans"/>
    </font>
    <font>
      <b/>
      <sz val="22"/>
      <color theme="1"/>
      <name val="Foundry Form Sans"/>
    </font>
    <font>
      <b/>
      <sz val="16"/>
      <color theme="1"/>
      <name val="Foundry Form Sans"/>
    </font>
    <font>
      <b/>
      <u/>
      <sz val="22"/>
      <color theme="1"/>
      <name val="Foundry Form Sans"/>
    </font>
    <font>
      <sz val="11"/>
      <color theme="1"/>
      <name val="Calibri"/>
      <family val="2"/>
      <scheme val="minor"/>
    </font>
    <font>
      <b/>
      <sz val="11"/>
      <color theme="1"/>
      <name val="Calibri"/>
      <family val="2"/>
      <scheme val="minor"/>
    </font>
    <font>
      <b/>
      <sz val="11"/>
      <color theme="0"/>
      <name val="Calibri"/>
      <family val="2"/>
      <scheme val="minor"/>
    </font>
    <font>
      <sz val="11"/>
      <color rgb="FF006100"/>
      <name val="Calibri"/>
      <family val="2"/>
      <scheme val="minor"/>
    </font>
    <font>
      <sz val="10"/>
      <color theme="1"/>
      <name val="Calibri"/>
      <family val="2"/>
      <scheme val="minor"/>
    </font>
    <font>
      <sz val="11"/>
      <color rgb="FF000000"/>
      <name val="Calibri"/>
      <family val="2"/>
      <scheme val="minor"/>
    </font>
    <font>
      <u/>
      <sz val="11"/>
      <color theme="10"/>
      <name val="Calibri"/>
      <family val="2"/>
      <scheme val="minor"/>
    </font>
    <font>
      <b/>
      <sz val="18"/>
      <color theme="1"/>
      <name val="Calibri"/>
      <family val="2"/>
      <scheme val="minor"/>
    </font>
    <font>
      <b/>
      <sz val="12"/>
      <color theme="1"/>
      <name val="Calibri"/>
      <family val="2"/>
      <scheme val="minor"/>
    </font>
    <font>
      <b/>
      <u/>
      <sz val="18"/>
      <color theme="1"/>
      <name val="Calibri"/>
      <family val="2"/>
      <scheme val="minor"/>
    </font>
    <font>
      <sz val="11"/>
      <name val="Calibri"/>
      <family val="2"/>
      <scheme val="minor"/>
    </font>
    <font>
      <b/>
      <sz val="22"/>
      <color theme="1"/>
      <name val="Calibri"/>
      <family val="2"/>
      <scheme val="minor"/>
    </font>
    <font>
      <sz val="11"/>
      <color theme="0" tint="-0.14999847407452621"/>
      <name val="Calibri"/>
      <family val="2"/>
      <scheme val="minor"/>
    </font>
    <font>
      <sz val="11"/>
      <color rgb="FFFF0000"/>
      <name val="Calibri"/>
      <family val="2"/>
      <scheme val="minor"/>
    </font>
    <font>
      <b/>
      <u/>
      <sz val="20"/>
      <color theme="1"/>
      <name val="Calibri"/>
      <family val="2"/>
      <scheme val="minor"/>
    </font>
    <font>
      <b/>
      <sz val="12"/>
      <color theme="1"/>
      <name val="Foundry Form Sans"/>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patternFill>
    </fill>
    <fill>
      <patternFill patternType="solid">
        <fgColor theme="1" tint="0.499984740745262"/>
        <bgColor indexed="64"/>
      </patternFill>
    </fill>
    <fill>
      <patternFill patternType="solid">
        <fgColor rgb="FFC6EFCE"/>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s>
  <borders count="32">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4" borderId="8" applyNumberFormat="0" applyFont="0" applyAlignment="0" applyProtection="0"/>
    <xf numFmtId="0" fontId="9" fillId="6" borderId="0" applyNumberFormat="0" applyBorder="0" applyAlignment="0" applyProtection="0"/>
    <xf numFmtId="0" fontId="12" fillId="0" borderId="0" applyNumberFormat="0" applyFill="0" applyBorder="0" applyAlignment="0" applyProtection="0"/>
  </cellStyleXfs>
  <cellXfs count="130">
    <xf numFmtId="0" fontId="0" fillId="0" borderId="0" xfId="0"/>
    <xf numFmtId="0" fontId="1" fillId="2" borderId="0" xfId="0" applyFont="1" applyFill="1"/>
    <xf numFmtId="0" fontId="3" fillId="2" borderId="0" xfId="0" applyFont="1" applyFill="1"/>
    <xf numFmtId="0" fontId="2" fillId="2" borderId="0" xfId="0" applyFont="1" applyFill="1"/>
    <xf numFmtId="0" fontId="1" fillId="2" borderId="0" xfId="0" applyFont="1" applyFill="1" applyAlignment="1">
      <alignment horizontal="left" wrapText="1"/>
    </xf>
    <xf numFmtId="0" fontId="4" fillId="2" borderId="0" xfId="0" applyFont="1" applyFill="1"/>
    <xf numFmtId="0" fontId="1" fillId="2" borderId="1" xfId="0" applyFont="1" applyFill="1" applyBorder="1" applyAlignment="1">
      <alignment horizontal="right"/>
    </xf>
    <xf numFmtId="0" fontId="5" fillId="2" borderId="0" xfId="0" applyFont="1" applyFill="1"/>
    <xf numFmtId="0" fontId="1" fillId="2" borderId="2" xfId="0" applyFont="1" applyFill="1" applyBorder="1"/>
    <xf numFmtId="0" fontId="0" fillId="0" borderId="0" xfId="0" applyAlignment="1">
      <alignment wrapText="1"/>
    </xf>
    <xf numFmtId="0" fontId="7" fillId="0" borderId="0" xfId="0" applyFont="1" applyAlignment="1">
      <alignment horizontal="center" vertical="center" wrapText="1"/>
    </xf>
    <xf numFmtId="0" fontId="8" fillId="5" borderId="10" xfId="0" applyFont="1" applyFill="1" applyBorder="1" applyAlignment="1">
      <alignment horizontal="center" vertical="center" wrapText="1"/>
    </xf>
    <xf numFmtId="0" fontId="7" fillId="0" borderId="20" xfId="0" applyFont="1" applyBorder="1" applyAlignment="1">
      <alignment horizontal="center" vertical="center" wrapText="1"/>
    </xf>
    <xf numFmtId="0" fontId="7" fillId="5" borderId="21" xfId="0" applyFont="1" applyFill="1" applyBorder="1" applyAlignment="1">
      <alignment horizontal="center" vertical="center" wrapText="1"/>
    </xf>
    <xf numFmtId="0" fontId="0" fillId="0" borderId="0" xfId="0" applyAlignment="1">
      <alignment horizontal="center" vertical="center" wrapText="1"/>
    </xf>
    <xf numFmtId="0" fontId="1" fillId="2" borderId="0" xfId="0" applyFont="1" applyFill="1" applyAlignment="1">
      <alignment horizontal="right"/>
    </xf>
    <xf numFmtId="0" fontId="2" fillId="2" borderId="0" xfId="0" applyFont="1" applyFill="1" applyAlignment="1">
      <alignment horizontal="left"/>
    </xf>
    <xf numFmtId="14"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xf>
    <xf numFmtId="0" fontId="9" fillId="6" borderId="0" xfId="2"/>
    <xf numFmtId="0" fontId="1" fillId="2" borderId="1" xfId="0" applyFont="1" applyFill="1" applyBorder="1" applyAlignment="1">
      <alignment horizontal="left"/>
    </xf>
    <xf numFmtId="0" fontId="1" fillId="2" borderId="0" xfId="0" applyFont="1" applyFill="1" applyAlignment="1">
      <alignment horizontal="left"/>
    </xf>
    <xf numFmtId="0" fontId="7" fillId="0" borderId="0" xfId="0" applyFont="1" applyAlignment="1">
      <alignment wrapText="1"/>
    </xf>
    <xf numFmtId="0" fontId="7" fillId="0" borderId="0" xfId="0" applyFont="1"/>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5" xfId="0" applyFont="1" applyBorder="1" applyAlignment="1">
      <alignment horizontal="center" vertical="center"/>
    </xf>
    <xf numFmtId="0" fontId="8" fillId="5" borderId="11" xfId="0" applyFont="1" applyFill="1" applyBorder="1" applyAlignment="1">
      <alignment horizontal="center" vertical="center" wrapText="1"/>
    </xf>
    <xf numFmtId="0" fontId="7" fillId="5" borderId="19" xfId="0" applyFont="1" applyFill="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7" fillId="0" borderId="7" xfId="0" applyFont="1" applyBorder="1" applyAlignment="1">
      <alignment horizontal="center" vertical="center"/>
    </xf>
    <xf numFmtId="0" fontId="7" fillId="7" borderId="0" xfId="0" applyFont="1" applyFill="1"/>
    <xf numFmtId="0" fontId="0" fillId="7" borderId="0" xfId="0" applyFill="1"/>
    <xf numFmtId="0" fontId="7" fillId="7" borderId="2" xfId="0" applyFont="1" applyFill="1" applyBorder="1" applyAlignment="1">
      <alignment wrapText="1"/>
    </xf>
    <xf numFmtId="0" fontId="0" fillId="7" borderId="2" xfId="0" applyFill="1" applyBorder="1"/>
    <xf numFmtId="0" fontId="7" fillId="7" borderId="3" xfId="0" applyFont="1" applyFill="1" applyBorder="1" applyAlignment="1">
      <alignment wrapText="1"/>
    </xf>
    <xf numFmtId="0" fontId="0" fillId="7" borderId="3" xfId="0" applyFill="1" applyBorder="1"/>
    <xf numFmtId="0" fontId="7" fillId="7" borderId="0" xfId="0" applyFont="1" applyFill="1" applyAlignment="1">
      <alignment wrapText="1"/>
    </xf>
    <xf numFmtId="0" fontId="0" fillId="2" borderId="0" xfId="0" applyFill="1"/>
    <xf numFmtId="0" fontId="11" fillId="0" borderId="0" xfId="0" applyFont="1" applyAlignment="1">
      <alignment horizontal="left" vertical="center" indent="11"/>
    </xf>
    <xf numFmtId="0" fontId="11" fillId="0" borderId="0" xfId="0" applyFont="1" applyAlignment="1">
      <alignment horizontal="justify" vertical="center"/>
    </xf>
    <xf numFmtId="0" fontId="11" fillId="0" borderId="0" xfId="0" applyFont="1" applyAlignment="1">
      <alignment horizontal="left" vertical="center" indent="6"/>
    </xf>
    <xf numFmtId="0" fontId="11" fillId="0" borderId="0" xfId="0" applyFont="1" applyAlignment="1">
      <alignment horizontal="right" vertical="center" indent="10"/>
    </xf>
    <xf numFmtId="0" fontId="11" fillId="0" borderId="0" xfId="0" applyFont="1" applyAlignment="1">
      <alignment horizontal="right" vertical="center" indent="15"/>
    </xf>
    <xf numFmtId="0" fontId="11" fillId="0" borderId="0" xfId="0" applyFont="1" applyAlignment="1">
      <alignment horizontal="left" vertical="center" indent="15"/>
    </xf>
    <xf numFmtId="0" fontId="11" fillId="0" borderId="0" xfId="0" applyFont="1"/>
    <xf numFmtId="0" fontId="0" fillId="2" borderId="0" xfId="0" applyFill="1" applyAlignment="1">
      <alignment vertical="center"/>
    </xf>
    <xf numFmtId="0" fontId="0" fillId="0" borderId="0" xfId="0" applyAlignment="1">
      <alignment vertical="center"/>
    </xf>
    <xf numFmtId="0" fontId="0" fillId="7" borderId="3" xfId="0" applyFill="1" applyBorder="1" applyAlignment="1">
      <alignment vertical="center"/>
    </xf>
    <xf numFmtId="0" fontId="7" fillId="7" borderId="3" xfId="0" applyFont="1" applyFill="1" applyBorder="1"/>
    <xf numFmtId="0" fontId="11" fillId="7" borderId="3" xfId="0" applyFont="1" applyFill="1" applyBorder="1" applyAlignment="1">
      <alignment horizontal="left" vertical="center" wrapText="1"/>
    </xf>
    <xf numFmtId="0" fontId="11" fillId="7" borderId="3" xfId="0" applyFont="1" applyFill="1" applyBorder="1" applyAlignment="1">
      <alignment vertical="center" wrapText="1"/>
    </xf>
    <xf numFmtId="0" fontId="12" fillId="7" borderId="3" xfId="3" applyFill="1" applyBorder="1" applyAlignment="1">
      <alignment wrapText="1"/>
    </xf>
    <xf numFmtId="0" fontId="0" fillId="7" borderId="3" xfId="0" applyFill="1" applyBorder="1" applyAlignment="1">
      <alignment wrapText="1"/>
    </xf>
    <xf numFmtId="0" fontId="0" fillId="7" borderId="2" xfId="0" applyFill="1" applyBorder="1" applyAlignment="1">
      <alignment horizontal="left" wrapText="1" indent="3"/>
    </xf>
    <xf numFmtId="0" fontId="0" fillId="7" borderId="0" xfId="0" applyFill="1" applyAlignment="1">
      <alignment horizontal="left" wrapText="1" indent="3"/>
    </xf>
    <xf numFmtId="0" fontId="11" fillId="7" borderId="0" xfId="0" applyFont="1" applyFill="1" applyAlignment="1">
      <alignment horizontal="left" vertical="center" wrapText="1" indent="3"/>
    </xf>
    <xf numFmtId="0" fontId="11" fillId="7" borderId="27" xfId="0" applyFont="1" applyFill="1" applyBorder="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xf numFmtId="0" fontId="13" fillId="2" borderId="0" xfId="0" applyFont="1" applyFill="1" applyAlignment="1">
      <alignment horizontal="left" vertical="center"/>
    </xf>
    <xf numFmtId="0" fontId="13" fillId="2" borderId="0" xfId="0" applyFont="1" applyFill="1" applyAlignment="1">
      <alignment horizontal="center" vertical="center"/>
    </xf>
    <xf numFmtId="0" fontId="8" fillId="5" borderId="9" xfId="0" applyFont="1" applyFill="1" applyBorder="1" applyAlignment="1">
      <alignment horizontal="center" vertical="center"/>
    </xf>
    <xf numFmtId="0" fontId="8" fillId="5" borderId="16" xfId="0" applyFont="1" applyFill="1" applyBorder="1" applyAlignment="1">
      <alignment horizontal="center" vertical="center"/>
    </xf>
    <xf numFmtId="0" fontId="14" fillId="3" borderId="22" xfId="0" applyFont="1" applyFill="1" applyBorder="1" applyAlignment="1">
      <alignment horizontal="center" vertical="center" wrapText="1"/>
    </xf>
    <xf numFmtId="0" fontId="0" fillId="3" borderId="14" xfId="0" applyFill="1" applyBorder="1" applyAlignment="1">
      <alignment horizontal="center" vertical="center" wrapText="1"/>
    </xf>
    <xf numFmtId="0" fontId="0" fillId="3" borderId="20" xfId="0" applyFill="1" applyBorder="1" applyAlignment="1">
      <alignment horizontal="center" vertical="center" wrapText="1"/>
    </xf>
    <xf numFmtId="0" fontId="14" fillId="5" borderId="17" xfId="0" applyFont="1" applyFill="1" applyBorder="1" applyAlignment="1">
      <alignment horizontal="center" vertical="center"/>
    </xf>
    <xf numFmtId="0" fontId="0" fillId="5" borderId="18" xfId="0" applyFill="1" applyBorder="1" applyAlignment="1">
      <alignment horizontal="center" vertical="center" wrapText="1"/>
    </xf>
    <xf numFmtId="0" fontId="0" fillId="5" borderId="0" xfId="0" applyFill="1" applyAlignment="1">
      <alignment horizontal="center" vertical="center" wrapText="1"/>
    </xf>
    <xf numFmtId="0" fontId="0" fillId="3" borderId="7" xfId="0" applyFill="1" applyBorder="1" applyAlignment="1">
      <alignment horizontal="center" vertical="center" wrapText="1"/>
    </xf>
    <xf numFmtId="0" fontId="0" fillId="5" borderId="19" xfId="0" applyFill="1" applyBorder="1" applyAlignment="1">
      <alignment horizontal="center" vertical="center" wrapText="1"/>
    </xf>
    <xf numFmtId="0" fontId="0" fillId="3" borderId="6" xfId="0" applyFill="1" applyBorder="1" applyAlignment="1">
      <alignment horizontal="center" vertical="center" wrapText="1"/>
    </xf>
    <xf numFmtId="0" fontId="14" fillId="3" borderId="25" xfId="0" applyFont="1" applyFill="1" applyBorder="1" applyAlignment="1">
      <alignment horizontal="center" vertical="center" wrapText="1"/>
    </xf>
    <xf numFmtId="0" fontId="0" fillId="3" borderId="6" xfId="0" applyFill="1" applyBorder="1" applyAlignment="1">
      <alignment vertical="center" wrapText="1"/>
    </xf>
    <xf numFmtId="0" fontId="0" fillId="3" borderId="23" xfId="0" applyFill="1" applyBorder="1" applyAlignment="1">
      <alignment vertical="center" wrapText="1"/>
    </xf>
    <xf numFmtId="0" fontId="7" fillId="5" borderId="17" xfId="0" applyFont="1" applyFill="1" applyBorder="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wrapText="1"/>
    </xf>
    <xf numFmtId="0" fontId="16" fillId="0" borderId="0" xfId="0" applyFont="1" applyAlignment="1">
      <alignment horizontal="left" vertical="center" wrapText="1"/>
    </xf>
    <xf numFmtId="0" fontId="17" fillId="7" borderId="0" xfId="0" applyFont="1" applyFill="1"/>
    <xf numFmtId="0" fontId="13" fillId="7" borderId="0" xfId="0" applyFont="1" applyFill="1"/>
    <xf numFmtId="0" fontId="7" fillId="7" borderId="2" xfId="0" applyFont="1" applyFill="1" applyBorder="1" applyAlignment="1">
      <alignment vertical="top"/>
    </xf>
    <xf numFmtId="0" fontId="7" fillId="7" borderId="3" xfId="0" applyFont="1" applyFill="1" applyBorder="1" applyAlignment="1">
      <alignment vertical="top"/>
    </xf>
    <xf numFmtId="0" fontId="18" fillId="0" borderId="0" xfId="0" applyFont="1" applyAlignment="1">
      <alignment horizontal="center" vertical="center"/>
    </xf>
    <xf numFmtId="0" fontId="0" fillId="8" borderId="28" xfId="0" applyFill="1" applyBorder="1"/>
    <xf numFmtId="0" fontId="20" fillId="0" borderId="0" xfId="0" applyFont="1"/>
    <xf numFmtId="0" fontId="0" fillId="8" borderId="29" xfId="0" applyFill="1" applyBorder="1"/>
    <xf numFmtId="0" fontId="7" fillId="8" borderId="30" xfId="0" applyFont="1" applyFill="1" applyBorder="1"/>
    <xf numFmtId="0" fontId="7" fillId="8" borderId="31" xfId="0" applyFont="1" applyFill="1" applyBorder="1"/>
    <xf numFmtId="0" fontId="0" fillId="7" borderId="2" xfId="0" applyFill="1" applyBorder="1" applyAlignment="1">
      <alignment horizontal="justify" vertical="top"/>
    </xf>
    <xf numFmtId="0" fontId="0" fillId="9" borderId="3" xfId="0" applyFill="1" applyBorder="1" applyAlignment="1">
      <alignment vertical="center"/>
    </xf>
    <xf numFmtId="0" fontId="0" fillId="9" borderId="3" xfId="0" applyFill="1" applyBorder="1"/>
    <xf numFmtId="0" fontId="7" fillId="9" borderId="3" xfId="0" applyFont="1" applyFill="1" applyBorder="1"/>
    <xf numFmtId="0" fontId="19" fillId="9" borderId="3" xfId="0" applyFont="1" applyFill="1" applyBorder="1" applyAlignment="1">
      <alignment horizontal="center" vertical="center" wrapText="1"/>
    </xf>
    <xf numFmtId="0" fontId="16" fillId="0" borderId="0" xfId="0" applyFont="1" applyAlignment="1">
      <alignment vertical="center" wrapText="1"/>
    </xf>
    <xf numFmtId="0" fontId="16" fillId="7" borderId="3" xfId="0" applyFont="1" applyFill="1" applyBorder="1" applyAlignment="1">
      <alignment vertical="top" wrapText="1"/>
    </xf>
    <xf numFmtId="0" fontId="16" fillId="0" borderId="0" xfId="0" applyFont="1" applyAlignment="1">
      <alignment horizontal="left" vertical="center"/>
    </xf>
    <xf numFmtId="0" fontId="19" fillId="0" borderId="0" xfId="0" applyFont="1" applyAlignment="1">
      <alignment horizontal="center" vertical="center" wrapText="1"/>
    </xf>
    <xf numFmtId="0" fontId="16" fillId="0" borderId="0" xfId="0" applyFont="1" applyAlignment="1">
      <alignment horizontal="center" vertical="center" wrapText="1"/>
    </xf>
    <xf numFmtId="0" fontId="4" fillId="2" borderId="0" xfId="0" applyFont="1" applyFill="1" applyAlignment="1">
      <alignment horizontal="left"/>
    </xf>
    <xf numFmtId="0" fontId="21" fillId="2" borderId="0" xfId="0" applyFont="1" applyFill="1" applyAlignment="1">
      <alignment horizontal="left"/>
    </xf>
    <xf numFmtId="0" fontId="1" fillId="2" borderId="0" xfId="0" applyFont="1" applyFill="1" applyAlignment="1">
      <alignment horizontal="center" wrapText="1"/>
    </xf>
    <xf numFmtId="0" fontId="12" fillId="7" borderId="27" xfId="3" applyFill="1" applyBorder="1" applyAlignment="1">
      <alignment horizontal="center" vertical="center" wrapText="1"/>
    </xf>
    <xf numFmtId="0" fontId="12" fillId="7" borderId="0" xfId="3" applyFill="1" applyBorder="1" applyAlignment="1">
      <alignment horizontal="center" vertical="center" wrapText="1"/>
    </xf>
    <xf numFmtId="0" fontId="11" fillId="7" borderId="27"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1" fillId="7" borderId="27"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0" fillId="7" borderId="27" xfId="0" applyFill="1" applyBorder="1" applyAlignment="1">
      <alignment horizontal="center" vertical="center"/>
    </xf>
    <xf numFmtId="0" fontId="0" fillId="7" borderId="2" xfId="0" applyFill="1" applyBorder="1" applyAlignment="1">
      <alignment horizontal="center" vertical="center"/>
    </xf>
    <xf numFmtId="0" fontId="0" fillId="7" borderId="0" xfId="0" applyFill="1" applyAlignment="1">
      <alignment horizontal="center" vertical="center"/>
    </xf>
    <xf numFmtId="0" fontId="11" fillId="7" borderId="0" xfId="0" applyFont="1" applyFill="1" applyAlignment="1">
      <alignment horizontal="center" vertical="center" wrapText="1"/>
    </xf>
    <xf numFmtId="0" fontId="13" fillId="4" borderId="8" xfId="1" applyFont="1" applyAlignment="1">
      <alignment horizontal="left" vertical="center"/>
    </xf>
    <xf numFmtId="0" fontId="14" fillId="3" borderId="24"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0" fillId="3" borderId="4" xfId="0" quotePrefix="1" applyFill="1" applyBorder="1" applyAlignment="1">
      <alignment horizontal="center" vertical="center" wrapText="1"/>
    </xf>
    <xf numFmtId="0" fontId="0" fillId="3" borderId="12" xfId="0" quotePrefix="1" applyFill="1" applyBorder="1" applyAlignment="1">
      <alignment horizontal="center" vertical="center" wrapText="1"/>
    </xf>
    <xf numFmtId="0" fontId="0" fillId="3" borderId="6" xfId="0" quotePrefix="1" applyFill="1" applyBorder="1" applyAlignment="1">
      <alignment horizontal="center" vertical="center" wrapText="1"/>
    </xf>
    <xf numFmtId="0" fontId="0" fillId="3" borderId="23" xfId="0" quotePrefix="1" applyFill="1" applyBorder="1" applyAlignment="1">
      <alignment horizontal="center" vertical="center" wrapText="1"/>
    </xf>
    <xf numFmtId="0" fontId="0" fillId="3" borderId="18" xfId="0" quotePrefix="1" applyFill="1" applyBorder="1" applyAlignment="1">
      <alignment horizontal="center" vertical="center" wrapText="1"/>
    </xf>
    <xf numFmtId="0" fontId="7" fillId="0" borderId="3" xfId="0" applyFont="1" applyBorder="1" applyAlignment="1">
      <alignment horizontal="left" vertical="center"/>
    </xf>
    <xf numFmtId="0" fontId="10" fillId="0" borderId="0" xfId="0" applyFont="1" applyAlignment="1">
      <alignment horizontal="center" vertical="center" wrapText="1"/>
    </xf>
  </cellXfs>
  <cellStyles count="4">
    <cellStyle name="Good" xfId="2" builtinId="26"/>
    <cellStyle name="Hyperlink" xfId="3" builtinId="8"/>
    <cellStyle name="Normal" xfId="0" builtinId="0"/>
    <cellStyle name="Note" xfId="1" builtinId="10"/>
  </cellStyles>
  <dxfs count="16">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s>
  <tableStyles count="0" defaultTableStyle="TableStyleMedium2" defaultPivotStyle="PivotStyleLight16"/>
  <colors>
    <mruColors>
      <color rgb="FFFFEB9C"/>
      <color rgb="FF9C5700"/>
      <color rgb="FFC6EFCE"/>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166688</xdr:rowOff>
    </xdr:to>
    <xdr:pic>
      <xdr:nvPicPr>
        <xdr:cNvPr id="2" name="Picture 1">
          <a:extLst>
            <a:ext uri="{FF2B5EF4-FFF2-40B4-BE49-F238E27FC236}">
              <a16:creationId xmlns:a16="http://schemas.microsoft.com/office/drawing/2014/main" id="{A1243CE6-DC3A-49E2-B618-69F45206A7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33350"/>
          <a:ext cx="3657600" cy="204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0</xdr:row>
      <xdr:rowOff>114300</xdr:rowOff>
    </xdr:from>
    <xdr:to>
      <xdr:col>1</xdr:col>
      <xdr:colOff>3365046</xdr:colOff>
      <xdr:row>1</xdr:row>
      <xdr:rowOff>99902</xdr:rowOff>
    </xdr:to>
    <xdr:pic>
      <xdr:nvPicPr>
        <xdr:cNvPr id="2" name="Picture 1">
          <a:extLst>
            <a:ext uri="{FF2B5EF4-FFF2-40B4-BE49-F238E27FC236}">
              <a16:creationId xmlns:a16="http://schemas.microsoft.com/office/drawing/2014/main" id="{CC712E45-DAAF-4F80-8923-DAFDAFA787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14300"/>
          <a:ext cx="3517446"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68036</xdr:colOff>
      <xdr:row>0</xdr:row>
      <xdr:rowOff>108857</xdr:rowOff>
    </xdr:from>
    <xdr:to>
      <xdr:col>1</xdr:col>
      <xdr:colOff>2877911</xdr:colOff>
      <xdr:row>1</xdr:row>
      <xdr:rowOff>94459</xdr:rowOff>
    </xdr:to>
    <xdr:pic>
      <xdr:nvPicPr>
        <xdr:cNvPr id="2" name="Picture 1">
          <a:extLst>
            <a:ext uri="{FF2B5EF4-FFF2-40B4-BE49-F238E27FC236}">
              <a16:creationId xmlns:a16="http://schemas.microsoft.com/office/drawing/2014/main" id="{187A6E6E-2971-4595-93E2-7C05391D74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6" y="108857"/>
          <a:ext cx="3514725"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68036</xdr:colOff>
      <xdr:row>0</xdr:row>
      <xdr:rowOff>108857</xdr:rowOff>
    </xdr:from>
    <xdr:to>
      <xdr:col>1</xdr:col>
      <xdr:colOff>2877911</xdr:colOff>
      <xdr:row>1</xdr:row>
      <xdr:rowOff>94459</xdr:rowOff>
    </xdr:to>
    <xdr:pic>
      <xdr:nvPicPr>
        <xdr:cNvPr id="4" name="Picture 3">
          <a:extLst>
            <a:ext uri="{FF2B5EF4-FFF2-40B4-BE49-F238E27FC236}">
              <a16:creationId xmlns:a16="http://schemas.microsoft.com/office/drawing/2014/main" id="{9E504136-56BE-4EEA-B9C4-C33FC00BC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6" y="108857"/>
          <a:ext cx="3531054"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95250</xdr:rowOff>
    </xdr:from>
    <xdr:to>
      <xdr:col>2</xdr:col>
      <xdr:colOff>247650</xdr:colOff>
      <xdr:row>1</xdr:row>
      <xdr:rowOff>152400</xdr:rowOff>
    </xdr:to>
    <xdr:pic>
      <xdr:nvPicPr>
        <xdr:cNvPr id="2" name="Picture 1">
          <a:extLst>
            <a:ext uri="{FF2B5EF4-FFF2-40B4-BE49-F238E27FC236}">
              <a16:creationId xmlns:a16="http://schemas.microsoft.com/office/drawing/2014/main" id="{9AFD3FCB-14BF-480A-9D10-F18652A461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95250"/>
          <a:ext cx="39528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london.gov.uk/programmes-strategies/planning/implementing-london-plan/london-plan-guidance-and-spgs/control-dust-and" TargetMode="External"/><Relationship Id="rId7" Type="http://schemas.openxmlformats.org/officeDocument/2006/relationships/hyperlink" Target="https://iaqm.co.uk/wp-content/uploads/2013/02/Construction-Dust-Guidance-Jan-2024.pdf" TargetMode="External"/><Relationship Id="rId2" Type="http://schemas.openxmlformats.org/officeDocument/2006/relationships/hyperlink" Target="https://www.london.gov.uk/programmes-strategies/planning/implementing-london-plan/london-plan-guidance/air-quality-neutral-aqn-guidance" TargetMode="External"/><Relationship Id="rId1" Type="http://schemas.openxmlformats.org/officeDocument/2006/relationships/hyperlink" Target="https://laqm.defra.gov.uk/wp-content/uploads/2022/08/LAQM-TG22-August-22-v1.0.pdf" TargetMode="External"/><Relationship Id="rId6" Type="http://schemas.openxmlformats.org/officeDocument/2006/relationships/hyperlink" Target="https://www.london.gov.uk/programmes-strategies/planning/implementing-london-plan/london-plan-guidance/air-quality-positive-aqp-guidance" TargetMode="External"/><Relationship Id="rId5" Type="http://schemas.openxmlformats.org/officeDocument/2006/relationships/hyperlink" Target="https://www.iaqm.co.uk/text/guidance/air-quality-planning-guidance.pdf" TargetMode="External"/><Relationship Id="rId4" Type="http://schemas.openxmlformats.org/officeDocument/2006/relationships/hyperlink" Target="https://www.iaqm.co.uk/text/guidance/air-quality-planning-guidance.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5"/>
  <sheetViews>
    <sheetView workbookViewId="0">
      <selection activeCell="B22" sqref="B22"/>
    </sheetView>
  </sheetViews>
  <sheetFormatPr defaultColWidth="9.140625" defaultRowHeight="14.25"/>
  <cols>
    <col min="1" max="1" width="25.140625" style="1" customWidth="1"/>
    <col min="2" max="2" width="34.140625" style="1" customWidth="1"/>
    <col min="3" max="3" width="27.42578125" style="1" customWidth="1"/>
    <col min="4" max="4" width="31.140625" style="1" customWidth="1"/>
    <col min="5" max="6" width="9.140625" style="1"/>
    <col min="7" max="7" width="118" style="1" customWidth="1"/>
    <col min="8" max="16384" width="9.140625" style="1"/>
  </cols>
  <sheetData>
    <row r="2" spans="1:4" s="8" customFormat="1" ht="19.350000000000001" customHeight="1"/>
    <row r="4" spans="1:4" s="2" customFormat="1" ht="27.75">
      <c r="A4" s="7" t="s">
        <v>32</v>
      </c>
      <c r="B4" s="7"/>
    </row>
    <row r="6" spans="1:4" s="3" customFormat="1" ht="20.25">
      <c r="A6" s="107" t="s">
        <v>0</v>
      </c>
      <c r="B6" s="107"/>
    </row>
    <row r="7" spans="1:4" s="3" customFormat="1" ht="15.75">
      <c r="A7" s="108" t="s">
        <v>262</v>
      </c>
      <c r="B7" s="108"/>
      <c r="C7" s="108" t="s">
        <v>263</v>
      </c>
      <c r="D7" s="108"/>
    </row>
    <row r="8" spans="1:4" ht="14.25" customHeight="1">
      <c r="A8" s="1" t="s">
        <v>1</v>
      </c>
      <c r="B8" s="17">
        <v>45779</v>
      </c>
      <c r="C8" s="1" t="s">
        <v>1</v>
      </c>
      <c r="D8" s="17"/>
    </row>
    <row r="9" spans="1:4">
      <c r="A9" s="1" t="s">
        <v>2</v>
      </c>
      <c r="B9" s="18" t="s">
        <v>266</v>
      </c>
      <c r="C9" s="1" t="s">
        <v>2</v>
      </c>
      <c r="D9" s="18"/>
    </row>
    <row r="10" spans="1:4">
      <c r="A10" s="1" t="s">
        <v>3</v>
      </c>
      <c r="B10" s="18" t="s">
        <v>265</v>
      </c>
      <c r="C10" s="1" t="s">
        <v>3</v>
      </c>
      <c r="D10" s="18"/>
    </row>
    <row r="11" spans="1:4">
      <c r="A11" s="1" t="s">
        <v>4</v>
      </c>
      <c r="B11" s="18" t="s">
        <v>267</v>
      </c>
      <c r="C11" s="1" t="s">
        <v>4</v>
      </c>
      <c r="D11" s="18"/>
    </row>
    <row r="12" spans="1:4">
      <c r="A12" s="1" t="s">
        <v>5</v>
      </c>
      <c r="B12" s="18" t="s">
        <v>189</v>
      </c>
      <c r="C12" s="1" t="s">
        <v>5</v>
      </c>
      <c r="D12" s="18"/>
    </row>
    <row r="13" spans="1:4" ht="31.5" customHeight="1">
      <c r="A13" s="4" t="s">
        <v>6</v>
      </c>
      <c r="B13" s="18" t="s">
        <v>260</v>
      </c>
      <c r="C13" s="4" t="s">
        <v>6</v>
      </c>
      <c r="D13" s="18"/>
    </row>
    <row r="14" spans="1:4">
      <c r="A14" s="1" t="s">
        <v>7</v>
      </c>
      <c r="B14" s="18" t="s">
        <v>268</v>
      </c>
      <c r="C14" s="1" t="s">
        <v>7</v>
      </c>
      <c r="D14" s="18"/>
    </row>
    <row r="15" spans="1:4">
      <c r="A15" s="1" t="s">
        <v>127</v>
      </c>
      <c r="B15" s="18" t="s">
        <v>269</v>
      </c>
      <c r="C15" s="1" t="s">
        <v>127</v>
      </c>
      <c r="D15" s="18"/>
    </row>
    <row r="16" spans="1:4">
      <c r="A16" s="1" t="s">
        <v>8</v>
      </c>
      <c r="B16" s="18" t="s">
        <v>270</v>
      </c>
      <c r="C16" s="1" t="s">
        <v>8</v>
      </c>
      <c r="D16" s="18"/>
    </row>
    <row r="17" spans="1:4">
      <c r="A17" s="1" t="s">
        <v>9</v>
      </c>
      <c r="B17" s="17">
        <v>45748</v>
      </c>
      <c r="C17" s="1" t="s">
        <v>9</v>
      </c>
      <c r="D17" s="17"/>
    </row>
    <row r="19" spans="1:4" s="5" customFormat="1" ht="20.25">
      <c r="A19" s="107" t="s">
        <v>10</v>
      </c>
      <c r="B19" s="107"/>
    </row>
    <row r="20" spans="1:4" ht="15">
      <c r="A20" s="3" t="s">
        <v>11</v>
      </c>
    </row>
    <row r="21" spans="1:4" ht="150.75" customHeight="1">
      <c r="A21" s="109" t="s">
        <v>271</v>
      </c>
      <c r="B21" s="109"/>
      <c r="C21" s="109"/>
    </row>
    <row r="22" spans="1:4">
      <c r="B22" s="15"/>
    </row>
    <row r="23" spans="1:4" ht="15">
      <c r="A23" s="16" t="s">
        <v>12</v>
      </c>
      <c r="B23" s="6"/>
    </row>
    <row r="24" spans="1:4">
      <c r="A24" s="20"/>
    </row>
    <row r="25" spans="1:4">
      <c r="A25" s="21"/>
    </row>
  </sheetData>
  <mergeCells count="5">
    <mergeCell ref="A6:B6"/>
    <mergeCell ref="A19:B19"/>
    <mergeCell ref="C7:D7"/>
    <mergeCell ref="A21:C21"/>
    <mergeCell ref="A7:B7"/>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71B258-F9C9-4905-8F53-8CAC02C5C815}">
          <x14:formula1>
            <xm:f>'Conditions text'!$R$1:$R$33</xm:f>
          </x14:formula1>
          <xm:sqref>B12 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3E28E-FEBD-4D91-8122-5764962A15AC}">
  <dimension ref="A1:F51"/>
  <sheetViews>
    <sheetView workbookViewId="0">
      <selection activeCell="B23" sqref="B23"/>
    </sheetView>
  </sheetViews>
  <sheetFormatPr defaultRowHeight="15"/>
  <cols>
    <col min="1" max="1" width="4.42578125" style="49" customWidth="1"/>
    <col min="2" max="2" width="109.5703125" customWidth="1"/>
    <col min="3" max="3" width="17.85546875" bestFit="1" customWidth="1"/>
    <col min="4" max="4" width="38" customWidth="1"/>
  </cols>
  <sheetData>
    <row r="1" spans="1:6" s="40" customFormat="1">
      <c r="A1" s="48"/>
      <c r="E1"/>
      <c r="F1"/>
    </row>
    <row r="2" spans="1:6" s="40" customFormat="1">
      <c r="A2" s="48"/>
      <c r="E2"/>
      <c r="F2"/>
    </row>
    <row r="3" spans="1:6" s="40" customFormat="1" ht="18" customHeight="1">
      <c r="A3" s="48"/>
      <c r="E3"/>
      <c r="F3"/>
    </row>
    <row r="4" spans="1:6" s="40" customFormat="1">
      <c r="A4" s="98"/>
      <c r="B4" s="100" t="s">
        <v>36</v>
      </c>
      <c r="C4" s="99"/>
      <c r="D4" s="99"/>
      <c r="E4"/>
      <c r="F4"/>
    </row>
    <row r="5" spans="1:6" ht="83.25" customHeight="1">
      <c r="A5" s="98"/>
      <c r="B5" s="101" t="s">
        <v>250</v>
      </c>
      <c r="C5" s="99"/>
      <c r="D5" s="99"/>
    </row>
    <row r="7" spans="1:6">
      <c r="A7" s="50"/>
      <c r="B7" s="51" t="s">
        <v>166</v>
      </c>
      <c r="C7" s="51" t="s">
        <v>168</v>
      </c>
      <c r="D7" s="51" t="s">
        <v>167</v>
      </c>
    </row>
    <row r="8" spans="1:6" ht="75">
      <c r="A8" s="50">
        <v>1</v>
      </c>
      <c r="B8" s="52" t="s">
        <v>155</v>
      </c>
      <c r="C8" s="52" t="s">
        <v>216</v>
      </c>
      <c r="D8" s="38"/>
    </row>
    <row r="9" spans="1:6" ht="63" customHeight="1">
      <c r="A9" s="50">
        <v>2</v>
      </c>
      <c r="B9" s="53" t="str">
        <f>IF('Checklist-Notes'!C6="yes",CONCATENATE('Conditions text'!B12,'Conditions text'!D12),CONCATENATE('Conditions text'!B12,'Conditions text'!C12))</f>
        <v>The proposed development is located in an Air Quality Focus Area so the suitability of the site for the proposed use, in terms of the air quality exposure of the future occupants of the development, should be carefully  assessed. This assessment should consider all relevant sources of pollution  (e.g. local road network, nearby railway). The use of design measures to  minimise exposure of sensitive users should also be demonstrated.</v>
      </c>
      <c r="C9" s="53" t="s">
        <v>171</v>
      </c>
      <c r="D9" s="38"/>
    </row>
    <row r="10" spans="1:6" ht="60">
      <c r="A10" s="50">
        <v>3</v>
      </c>
      <c r="B10" s="52" t="str">
        <f>CONCATENATE('Conditions text'!B13,'Case details'!B12,'Conditions text'!C13)</f>
        <v xml:space="preserve">The air quality assessment should take account of local monitoring data,  including that carried out by the LB Hillingdon, to establish a baseline. Any dispersion model will need to be verified in line with TG(22) technical guidance. Should suitable monitoring data (including for verification)  not be available, the applicant should consider undertaking a baseline NO2 monitoring survey for at least 6 months.  </v>
      </c>
      <c r="C10" s="52"/>
      <c r="D10" s="54" t="s">
        <v>208</v>
      </c>
    </row>
    <row r="11" spans="1:6" ht="90">
      <c r="A11" s="50">
        <v>4</v>
      </c>
      <c r="B11" s="53" t="s">
        <v>253</v>
      </c>
      <c r="C11" s="53"/>
      <c r="D11" s="54" t="s">
        <v>213</v>
      </c>
    </row>
    <row r="12" spans="1:6" ht="86.25" customHeight="1">
      <c r="A12" s="50">
        <v>5</v>
      </c>
      <c r="B12" s="52" t="s">
        <v>209</v>
      </c>
      <c r="C12" s="52" t="s">
        <v>211</v>
      </c>
      <c r="D12" s="54" t="s">
        <v>210</v>
      </c>
    </row>
    <row r="13" spans="1:6" ht="51" customHeight="1">
      <c r="A13" s="116">
        <v>6</v>
      </c>
      <c r="B13" s="112" t="s">
        <v>251</v>
      </c>
      <c r="C13" s="114"/>
      <c r="D13" s="54" t="s">
        <v>252</v>
      </c>
    </row>
    <row r="14" spans="1:6" ht="60">
      <c r="A14" s="117"/>
      <c r="B14" s="113"/>
      <c r="C14" s="115"/>
      <c r="D14" s="54" t="s">
        <v>212</v>
      </c>
    </row>
    <row r="15" spans="1:6" ht="30">
      <c r="A15" s="50">
        <v>7</v>
      </c>
      <c r="B15" s="52" t="s">
        <v>156</v>
      </c>
      <c r="C15" s="52"/>
      <c r="D15" s="54" t="s">
        <v>213</v>
      </c>
    </row>
    <row r="16" spans="1:6" ht="79.5" customHeight="1">
      <c r="A16" s="116">
        <v>8</v>
      </c>
      <c r="B16" s="59" t="s">
        <v>249</v>
      </c>
      <c r="C16" s="114" t="s">
        <v>215</v>
      </c>
      <c r="D16" s="110" t="s">
        <v>214</v>
      </c>
    </row>
    <row r="17" spans="1:4">
      <c r="A17" s="118"/>
      <c r="B17" s="57" t="s">
        <v>157</v>
      </c>
      <c r="C17" s="119"/>
      <c r="D17" s="111"/>
    </row>
    <row r="18" spans="1:4">
      <c r="A18" s="118"/>
      <c r="B18" s="57" t="s">
        <v>158</v>
      </c>
      <c r="C18" s="119"/>
      <c r="D18" s="111"/>
    </row>
    <row r="19" spans="1:4">
      <c r="A19" s="118"/>
      <c r="B19" s="58" t="s">
        <v>159</v>
      </c>
      <c r="C19" s="119"/>
      <c r="D19" s="111"/>
    </row>
    <row r="20" spans="1:4" ht="30">
      <c r="A20" s="118"/>
      <c r="B20" s="57" t="s">
        <v>160</v>
      </c>
      <c r="C20" s="119"/>
      <c r="D20" s="111"/>
    </row>
    <row r="21" spans="1:4" ht="45">
      <c r="A21" s="118"/>
      <c r="B21" s="57" t="s">
        <v>152</v>
      </c>
      <c r="C21" s="119"/>
      <c r="D21" s="111"/>
    </row>
    <row r="22" spans="1:4">
      <c r="A22" s="117"/>
      <c r="B22" s="56" t="s">
        <v>161</v>
      </c>
      <c r="C22" s="115"/>
      <c r="D22" s="36"/>
    </row>
    <row r="23" spans="1:4" ht="60">
      <c r="A23" s="50">
        <v>9</v>
      </c>
      <c r="B23" s="52" t="s">
        <v>162</v>
      </c>
      <c r="C23" s="52"/>
      <c r="D23" s="38"/>
    </row>
    <row r="24" spans="1:4" ht="45">
      <c r="A24" s="50">
        <v>10</v>
      </c>
      <c r="B24" s="52" t="s">
        <v>164</v>
      </c>
      <c r="C24" s="52"/>
      <c r="D24" s="38"/>
    </row>
    <row r="25" spans="1:4" ht="45">
      <c r="A25" s="50">
        <v>11</v>
      </c>
      <c r="B25" s="52" t="s">
        <v>165</v>
      </c>
      <c r="C25" s="52"/>
      <c r="D25" s="38"/>
    </row>
    <row r="26" spans="1:4">
      <c r="B26" s="41"/>
      <c r="C26" s="41"/>
    </row>
    <row r="27" spans="1:4">
      <c r="B27" s="43"/>
      <c r="C27" s="43"/>
      <c r="D27" s="43"/>
    </row>
    <row r="28" spans="1:4">
      <c r="B28" s="44"/>
      <c r="C28" s="44"/>
    </row>
    <row r="29" spans="1:4">
      <c r="B29" s="43"/>
      <c r="C29" s="43"/>
      <c r="D29" s="43"/>
    </row>
    <row r="30" spans="1:4">
      <c r="B30" s="42"/>
      <c r="C30" s="42"/>
    </row>
    <row r="31" spans="1:4">
      <c r="B31" s="41"/>
      <c r="C31" s="41"/>
    </row>
    <row r="32" spans="1:4">
      <c r="B32" s="45"/>
      <c r="C32" s="45"/>
      <c r="D32" s="45"/>
    </row>
    <row r="33" spans="2:4">
      <c r="B33" s="46"/>
      <c r="C33" s="46"/>
    </row>
    <row r="34" spans="2:4">
      <c r="B34" s="45"/>
      <c r="C34" s="45"/>
      <c r="D34" s="45"/>
    </row>
    <row r="35" spans="2:4">
      <c r="B35" s="46"/>
      <c r="C35" s="46"/>
    </row>
    <row r="36" spans="2:4">
      <c r="B36" s="45"/>
      <c r="C36" s="45"/>
      <c r="D36" s="45"/>
    </row>
    <row r="37" spans="2:4">
      <c r="B37" s="46"/>
      <c r="C37" s="46"/>
    </row>
    <row r="38" spans="2:4">
      <c r="B38" s="45"/>
      <c r="C38" s="45"/>
      <c r="D38" s="45"/>
    </row>
    <row r="39" spans="2:4">
      <c r="B39" s="46"/>
      <c r="C39" s="46"/>
    </row>
    <row r="40" spans="2:4">
      <c r="B40" s="42"/>
      <c r="C40" s="42"/>
      <c r="D40" s="42"/>
    </row>
    <row r="41" spans="2:4">
      <c r="B41" s="45"/>
      <c r="C41" s="45"/>
      <c r="D41" s="45"/>
    </row>
    <row r="42" spans="2:4">
      <c r="B42" s="46"/>
      <c r="C42" s="46"/>
    </row>
    <row r="43" spans="2:4">
      <c r="B43" s="43"/>
      <c r="C43" s="43"/>
      <c r="D43" s="43"/>
    </row>
    <row r="44" spans="2:4">
      <c r="B44" s="42"/>
      <c r="C44" s="42"/>
    </row>
    <row r="45" spans="2:4">
      <c r="B45" s="41"/>
      <c r="C45" s="41"/>
    </row>
    <row r="46" spans="2:4">
      <c r="B46" s="41"/>
      <c r="C46" s="41"/>
      <c r="D46" s="41" t="s">
        <v>163</v>
      </c>
    </row>
    <row r="47" spans="2:4">
      <c r="B47" s="41"/>
      <c r="C47" s="41"/>
    </row>
    <row r="48" spans="2:4">
      <c r="B48" s="41"/>
      <c r="C48" s="41"/>
    </row>
    <row r="49" spans="2:3">
      <c r="B49" s="41"/>
      <c r="C49" s="41"/>
    </row>
    <row r="50" spans="2:3">
      <c r="B50" s="41"/>
      <c r="C50" s="41"/>
    </row>
    <row r="51" spans="2:3">
      <c r="B51" s="47"/>
      <c r="C51" s="47"/>
    </row>
  </sheetData>
  <mergeCells count="6">
    <mergeCell ref="D16:D21"/>
    <mergeCell ref="B13:B14"/>
    <mergeCell ref="C13:C14"/>
    <mergeCell ref="A13:A14"/>
    <mergeCell ref="A16:A22"/>
    <mergeCell ref="C16:C22"/>
  </mergeCells>
  <hyperlinks>
    <hyperlink ref="D10" r:id="rId1" xr:uid="{691ED5A2-B13F-451F-934B-CF6DDB66C737}"/>
    <hyperlink ref="D12" r:id="rId2" xr:uid="{CEC93C51-18CC-41EA-9317-B49F848DBE5F}"/>
    <hyperlink ref="D14" r:id="rId3" xr:uid="{AEC14DBB-3724-408B-95B6-09B1CFBF6A0E}"/>
    <hyperlink ref="D15" r:id="rId4" xr:uid="{4EAEA3AD-0800-4B7F-8AAB-C405FFE2444A}"/>
    <hyperlink ref="D11" r:id="rId5" xr:uid="{6D34C3D5-99C0-4309-9265-DBD32CC270BB}"/>
    <hyperlink ref="D16" r:id="rId6" xr:uid="{DE880E98-3B35-40E8-8E7A-9EE391AF3D92}"/>
    <hyperlink ref="D13" r:id="rId7" xr:uid="{32E81B91-E75F-4681-8888-37537A67CB80}"/>
  </hyperlinks>
  <pageMargins left="0.7" right="0.7" top="0.75" bottom="0.75" header="0.3" footer="0.3"/>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C6D4B-5C99-434A-8BB2-22BA75E3223D}">
  <dimension ref="A1:F29"/>
  <sheetViews>
    <sheetView topLeftCell="B7" zoomScale="70" zoomScaleNormal="70" workbookViewId="0">
      <selection activeCell="D18" sqref="D18"/>
    </sheetView>
  </sheetViews>
  <sheetFormatPr defaultRowHeight="15"/>
  <cols>
    <col min="1" max="1" width="10.5703125" style="82" customWidth="1"/>
    <col min="2" max="2" width="98.42578125" style="82" customWidth="1"/>
    <col min="3" max="3" width="52.42578125" style="14" customWidth="1"/>
    <col min="4" max="4" width="77.5703125" style="14" customWidth="1"/>
    <col min="5" max="6" width="52.5703125" style="82" customWidth="1"/>
    <col min="7" max="7" width="28.5703125" customWidth="1"/>
    <col min="8" max="8" width="18" customWidth="1"/>
  </cols>
  <sheetData>
    <row r="1" spans="1:6" s="40" customFormat="1">
      <c r="A1" s="60"/>
      <c r="B1" s="60"/>
      <c r="C1" s="61"/>
      <c r="D1" s="61"/>
      <c r="E1" s="60"/>
      <c r="F1" s="60"/>
    </row>
    <row r="2" spans="1:6" s="64" customFormat="1">
      <c r="A2" s="62"/>
      <c r="B2" s="62"/>
      <c r="C2" s="63"/>
      <c r="D2" s="63"/>
      <c r="E2" s="62"/>
      <c r="F2" s="62"/>
    </row>
    <row r="3" spans="1:6" s="40" customFormat="1">
      <c r="A3" s="60"/>
      <c r="B3" s="60"/>
      <c r="C3" s="61"/>
      <c r="D3" s="61"/>
      <c r="E3" s="60"/>
      <c r="F3" s="60"/>
    </row>
    <row r="4" spans="1:6" s="120" customFormat="1" ht="23.25">
      <c r="A4" s="120" t="s">
        <v>33</v>
      </c>
    </row>
    <row r="5" spans="1:6" s="65" customFormat="1" ht="24" thickBot="1">
      <c r="B5" s="65" t="s">
        <v>110</v>
      </c>
      <c r="F5" s="66"/>
    </row>
    <row r="6" spans="1:6" s="40" customFormat="1" ht="33" customHeight="1" thickBot="1">
      <c r="A6" s="60"/>
      <c r="B6" s="67" t="s">
        <v>13</v>
      </c>
      <c r="C6" s="67" t="s">
        <v>14</v>
      </c>
      <c r="D6" s="68" t="s">
        <v>15</v>
      </c>
      <c r="E6" s="11" t="s">
        <v>16</v>
      </c>
      <c r="F6" s="28" t="s">
        <v>17</v>
      </c>
    </row>
    <row r="7" spans="1:6" s="40" customFormat="1" ht="63.75" thickBot="1">
      <c r="A7" s="60"/>
      <c r="B7" s="69" t="s">
        <v>111</v>
      </c>
      <c r="C7" s="70"/>
      <c r="D7" s="71"/>
      <c r="E7" s="12" t="s">
        <v>284</v>
      </c>
      <c r="F7" s="27"/>
    </row>
    <row r="8" spans="1:6" s="40" customFormat="1" ht="7.5" customHeight="1" thickBot="1">
      <c r="A8" s="60"/>
      <c r="B8" s="72"/>
      <c r="C8" s="73"/>
      <c r="D8" s="74"/>
      <c r="E8" s="13"/>
      <c r="F8" s="29"/>
    </row>
    <row r="9" spans="1:6" s="40" customFormat="1" ht="15" customHeight="1">
      <c r="A9" s="60"/>
      <c r="B9" s="121" t="s">
        <v>112</v>
      </c>
      <c r="C9" s="123" t="s">
        <v>117</v>
      </c>
      <c r="D9" s="75" t="s">
        <v>113</v>
      </c>
      <c r="E9" s="24" t="s">
        <v>284</v>
      </c>
      <c r="F9" s="30"/>
    </row>
    <row r="10" spans="1:6" s="40" customFormat="1" ht="30">
      <c r="A10" s="60"/>
      <c r="B10" s="122"/>
      <c r="C10" s="124"/>
      <c r="D10" s="75" t="s">
        <v>114</v>
      </c>
      <c r="E10" s="25" t="s">
        <v>284</v>
      </c>
      <c r="F10" s="31"/>
    </row>
    <row r="11" spans="1:6" s="40" customFormat="1">
      <c r="A11" s="60"/>
      <c r="B11" s="122"/>
      <c r="C11" s="125"/>
      <c r="D11" s="75" t="s">
        <v>115</v>
      </c>
      <c r="E11" s="25" t="s">
        <v>284</v>
      </c>
      <c r="F11" s="31"/>
    </row>
    <row r="12" spans="1:6" s="40" customFormat="1" ht="28.5" customHeight="1">
      <c r="A12" s="60"/>
      <c r="B12" s="122"/>
      <c r="C12" s="126" t="s">
        <v>116</v>
      </c>
      <c r="D12" s="75" t="s">
        <v>118</v>
      </c>
      <c r="E12" s="25" t="s">
        <v>285</v>
      </c>
      <c r="F12" s="31">
        <v>6</v>
      </c>
    </row>
    <row r="13" spans="1:6" s="40" customFormat="1" ht="60">
      <c r="A13" s="60"/>
      <c r="B13" s="122"/>
      <c r="C13" s="127"/>
      <c r="D13" s="75" t="s">
        <v>119</v>
      </c>
      <c r="E13" s="25" t="s">
        <v>284</v>
      </c>
      <c r="F13" s="31"/>
    </row>
    <row r="14" spans="1:6" s="40" customFormat="1" ht="45">
      <c r="A14" s="60"/>
      <c r="B14" s="122"/>
      <c r="C14" s="127"/>
      <c r="D14" s="75" t="s">
        <v>120</v>
      </c>
      <c r="E14" s="25" t="s">
        <v>284</v>
      </c>
      <c r="F14" s="31"/>
    </row>
    <row r="15" spans="1:6" s="40" customFormat="1" ht="60.75" thickBot="1">
      <c r="A15" s="60"/>
      <c r="B15" s="122"/>
      <c r="C15" s="124"/>
      <c r="D15" s="75" t="s">
        <v>121</v>
      </c>
      <c r="E15" s="26" t="s">
        <v>284</v>
      </c>
      <c r="F15" s="32"/>
    </row>
    <row r="16" spans="1:6" s="40" customFormat="1" ht="8.25" customHeight="1" thickBot="1">
      <c r="A16" s="60"/>
      <c r="B16" s="72"/>
      <c r="C16" s="73"/>
      <c r="D16" s="76"/>
      <c r="E16" s="13"/>
      <c r="F16" s="29"/>
    </row>
    <row r="17" spans="1:6" s="40" customFormat="1" ht="39" customHeight="1">
      <c r="A17" s="60"/>
      <c r="B17" s="121" t="s">
        <v>122</v>
      </c>
      <c r="C17" s="77" t="s">
        <v>123</v>
      </c>
      <c r="D17" s="75"/>
      <c r="E17" s="25" t="s">
        <v>286</v>
      </c>
      <c r="F17" s="32">
        <v>7</v>
      </c>
    </row>
    <row r="18" spans="1:6" s="40" customFormat="1" ht="105" customHeight="1">
      <c r="A18" s="60"/>
      <c r="B18" s="122"/>
      <c r="C18" s="77" t="s">
        <v>124</v>
      </c>
      <c r="D18" s="75"/>
      <c r="E18" s="25" t="s">
        <v>286</v>
      </c>
      <c r="F18" s="32">
        <v>7</v>
      </c>
    </row>
    <row r="19" spans="1:6" s="40" customFormat="1" ht="9" customHeight="1">
      <c r="A19" s="60"/>
      <c r="B19" s="72"/>
      <c r="C19" s="73"/>
      <c r="D19" s="76"/>
      <c r="E19" s="13"/>
      <c r="F19" s="29"/>
    </row>
    <row r="20" spans="1:6" s="40" customFormat="1" ht="63">
      <c r="A20" s="60"/>
      <c r="B20" s="78" t="s">
        <v>125</v>
      </c>
      <c r="C20" s="79"/>
      <c r="D20" s="75"/>
      <c r="E20" s="25" t="s">
        <v>284</v>
      </c>
      <c r="F20" s="32"/>
    </row>
    <row r="21" spans="1:6" s="40" customFormat="1" ht="7.5" customHeight="1">
      <c r="A21" s="60"/>
      <c r="B21" s="72"/>
      <c r="C21" s="73"/>
      <c r="D21" s="76"/>
      <c r="E21" s="13"/>
      <c r="F21" s="29"/>
    </row>
    <row r="22" spans="1:6" s="40" customFormat="1" ht="94.5">
      <c r="A22" s="60"/>
      <c r="B22" s="78" t="s">
        <v>126</v>
      </c>
      <c r="C22" s="80"/>
      <c r="D22" s="75"/>
      <c r="E22" s="25" t="s">
        <v>285</v>
      </c>
      <c r="F22" s="32">
        <v>6</v>
      </c>
    </row>
    <row r="23" spans="1:6" s="40" customFormat="1" ht="22.5" customHeight="1">
      <c r="A23" s="60"/>
      <c r="B23" s="81"/>
      <c r="C23" s="73"/>
      <c r="D23" s="76"/>
      <c r="E23" s="13"/>
      <c r="F23" s="29"/>
    </row>
    <row r="24" spans="1:6" s="40" customFormat="1">
      <c r="A24" s="60"/>
      <c r="B24" s="82"/>
      <c r="C24" s="14"/>
      <c r="D24" s="14"/>
      <c r="E24" s="82"/>
      <c r="F24" s="60"/>
    </row>
    <row r="25" spans="1:6" s="40" customFormat="1">
      <c r="A25" s="60"/>
      <c r="B25" s="60"/>
      <c r="C25" s="61"/>
      <c r="D25" s="61"/>
      <c r="E25" s="60"/>
      <c r="F25" s="60"/>
    </row>
    <row r="26" spans="1:6" s="14" customFormat="1">
      <c r="A26" s="82"/>
      <c r="D26" s="82"/>
      <c r="E26" s="82"/>
    </row>
    <row r="27" spans="1:6" s="14" customFormat="1">
      <c r="A27" s="82"/>
      <c r="D27" s="82"/>
      <c r="E27" s="82"/>
    </row>
    <row r="28" spans="1:6" s="14" customFormat="1">
      <c r="A28" s="82"/>
      <c r="D28" s="82"/>
      <c r="E28" s="82"/>
    </row>
    <row r="29" spans="1:6" s="14" customFormat="1">
      <c r="A29" s="82"/>
      <c r="D29" s="82"/>
      <c r="E29" s="82"/>
    </row>
  </sheetData>
  <mergeCells count="5">
    <mergeCell ref="A4:XFD4"/>
    <mergeCell ref="B9:B15"/>
    <mergeCell ref="C9:C11"/>
    <mergeCell ref="C12:C15"/>
    <mergeCell ref="B17:B18"/>
  </mergeCells>
  <conditionalFormatting sqref="E7:E15">
    <cfRule type="containsText" dxfId="15" priority="13" operator="containsText" text="Potential Non-Compliance-Pending Information">
      <formula>NOT(ISERROR(SEARCH("Potential Non-Compliance-Pending Information",E7)))</formula>
    </cfRule>
    <cfRule type="containsText" dxfId="14" priority="14" operator="containsText" text="Potential Compliance-Pending Information">
      <formula>NOT(ISERROR(SEARCH("Potential Compliance-Pending Information",E7)))</formula>
    </cfRule>
    <cfRule type="beginsWith" dxfId="13" priority="15" operator="beginsWith" text="Non-compliant">
      <formula>LEFT(E7,LEN("Non-compliant"))="Non-compliant"</formula>
    </cfRule>
    <cfRule type="beginsWith" dxfId="12" priority="16" operator="beginsWith" text="Compliant">
      <formula>LEFT(E7,LEN("Compliant"))="Compliant"</formula>
    </cfRule>
  </conditionalFormatting>
  <conditionalFormatting sqref="E17:E18">
    <cfRule type="containsText" dxfId="11" priority="9" operator="containsText" text="Potential Non-Compliance-Pending Information">
      <formula>NOT(ISERROR(SEARCH("Potential Non-Compliance-Pending Information",E17)))</formula>
    </cfRule>
    <cfRule type="containsText" dxfId="10" priority="10" operator="containsText" text="Potential Compliance-Pending Information">
      <formula>NOT(ISERROR(SEARCH("Potential Compliance-Pending Information",E17)))</formula>
    </cfRule>
    <cfRule type="beginsWith" dxfId="9" priority="11" operator="beginsWith" text="Non-compliant">
      <formula>LEFT(E17,LEN("Non-compliant"))="Non-compliant"</formula>
    </cfRule>
    <cfRule type="beginsWith" dxfId="8" priority="12" operator="beginsWith" text="Compliant">
      <formula>LEFT(E17,LEN("Compliant"))="Compliant"</formula>
    </cfRule>
  </conditionalFormatting>
  <conditionalFormatting sqref="E20">
    <cfRule type="containsText" dxfId="7" priority="5" operator="containsText" text="Potential Non-Compliance-Pending Information">
      <formula>NOT(ISERROR(SEARCH("Potential Non-Compliance-Pending Information",E20)))</formula>
    </cfRule>
    <cfRule type="containsText" dxfId="6" priority="6" operator="containsText" text="Potential Compliance-Pending Information">
      <formula>NOT(ISERROR(SEARCH("Potential Compliance-Pending Information",E20)))</formula>
    </cfRule>
    <cfRule type="beginsWith" dxfId="5" priority="7" operator="beginsWith" text="Non-compliant">
      <formula>LEFT(E20,LEN("Non-compliant"))="Non-compliant"</formula>
    </cfRule>
    <cfRule type="beginsWith" dxfId="4" priority="8" operator="beginsWith" text="Compliant">
      <formula>LEFT(E20,LEN("Compliant"))="Compliant"</formula>
    </cfRule>
  </conditionalFormatting>
  <conditionalFormatting sqref="E22">
    <cfRule type="containsText" dxfId="3" priority="1" operator="containsText" text="Potential Non-Compliance-Pending Information">
      <formula>NOT(ISERROR(SEARCH("Potential Non-Compliance-Pending Information",E22)))</formula>
    </cfRule>
    <cfRule type="containsText" dxfId="2" priority="2" operator="containsText" text="Potential Compliance-Pending Information">
      <formula>NOT(ISERROR(SEARCH("Potential Compliance-Pending Information",E22)))</formula>
    </cfRule>
    <cfRule type="beginsWith" dxfId="1" priority="3" operator="beginsWith" text="Non-compliant">
      <formula>LEFT(E22,LEN("Non-compliant"))="Non-compliant"</formula>
    </cfRule>
    <cfRule type="beginsWith" dxfId="0" priority="4" operator="beginsWith" text="Compliant">
      <formula>LEFT(E22,LEN("Compliant"))="Compliant"</formula>
    </cfRule>
  </conditionalFormatting>
  <dataValidations count="2">
    <dataValidation type="list" allowBlank="1" showInputMessage="1" showErrorMessage="1" sqref="E7 E22 E17:E18 E20 E9:E15" xr:uid="{DDA0B8E3-B668-4BEA-AA35-032D443A881E}">
      <formula1>"Compliant,Potential Compliance-Pending Information,Potential Non-Compliance-Pending Information,Non-compliant,Not Applicable"</formula1>
    </dataValidation>
    <dataValidation type="list" allowBlank="1" showInputMessage="1" showErrorMessage="1" sqref="E8 E16 E19 E21 E23" xr:uid="{033F67FB-4FA2-45CE-83D4-1AEBFB280363}">
      <formula1>"Compliant,Potential Compliance-Pending Information,Potential Non-Compliance-Pending Information,Non-compliant"</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2"/>
  <sheetViews>
    <sheetView tabSelected="1" zoomScale="85" zoomScaleNormal="85" workbookViewId="0">
      <selection activeCell="A7" sqref="A7:XFD7"/>
    </sheetView>
  </sheetViews>
  <sheetFormatPr defaultRowHeight="15"/>
  <cols>
    <col min="1" max="1" width="10.5703125" style="82" customWidth="1"/>
    <col min="2" max="2" width="169.5703125" style="82" customWidth="1"/>
    <col min="3" max="3" width="100" style="14" customWidth="1"/>
    <col min="4" max="4" width="77.5703125" style="14" customWidth="1"/>
    <col min="5" max="6" width="52.5703125" style="82" customWidth="1"/>
    <col min="7" max="7" width="28.5703125" customWidth="1"/>
    <col min="8" max="8" width="18" customWidth="1"/>
  </cols>
  <sheetData>
    <row r="1" spans="1:6" s="40" customFormat="1">
      <c r="A1" s="60"/>
      <c r="B1" s="60"/>
      <c r="C1" s="61"/>
      <c r="D1" s="61"/>
      <c r="E1" s="60"/>
      <c r="F1" s="60"/>
    </row>
    <row r="2" spans="1:6" s="64" customFormat="1">
      <c r="A2" s="62"/>
      <c r="B2" s="62"/>
      <c r="C2" s="63"/>
      <c r="D2" s="63"/>
      <c r="E2" s="62"/>
      <c r="F2" s="62"/>
    </row>
    <row r="3" spans="1:6" s="40" customFormat="1">
      <c r="A3" s="60"/>
      <c r="B3" s="60"/>
      <c r="C3" s="61"/>
      <c r="D3" s="61"/>
      <c r="E3" s="60"/>
      <c r="F3" s="60"/>
    </row>
    <row r="4" spans="1:6" s="120" customFormat="1" ht="23.25">
      <c r="A4" s="120" t="s">
        <v>218</v>
      </c>
    </row>
    <row r="5" spans="1:6">
      <c r="A5" s="129" t="s">
        <v>18</v>
      </c>
      <c r="B5" s="82" t="s">
        <v>19</v>
      </c>
      <c r="C5" s="14" t="s">
        <v>20</v>
      </c>
      <c r="D5" s="14" t="s">
        <v>21</v>
      </c>
      <c r="E5" s="82" t="s">
        <v>22</v>
      </c>
    </row>
    <row r="6" spans="1:6">
      <c r="A6" s="129"/>
      <c r="B6" s="82" t="str">
        <f>CONCATENATE("Date: ",TEXT('Case details'!B8,"dd/mm/yy"))</f>
        <v>Date: 02/05/25</v>
      </c>
      <c r="C6" s="82" t="s">
        <v>296</v>
      </c>
      <c r="D6" s="82" t="s">
        <v>23</v>
      </c>
      <c r="E6" s="82" t="s">
        <v>23</v>
      </c>
    </row>
    <row r="7" spans="1:6" s="128" customFormat="1">
      <c r="A7" s="128" t="s">
        <v>24</v>
      </c>
    </row>
    <row r="8" spans="1:6">
      <c r="A8" s="14"/>
      <c r="B8" s="83" t="str">
        <f>CONCATENATE('Case details'!B16," (",TEXT('Case details'!B17,"dd/mm/yyyy"),")")</f>
        <v>Block 4, Union Park Environmental Statement Chapter 6 Air Quality (01/04/2025)</v>
      </c>
    </row>
    <row r="9" spans="1:6" s="128" customFormat="1">
      <c r="A9" s="128" t="s">
        <v>25</v>
      </c>
    </row>
    <row r="10" spans="1:6" s="84" customFormat="1">
      <c r="C10" s="85"/>
      <c r="D10" s="85"/>
      <c r="F10" s="83"/>
    </row>
    <row r="11" spans="1:6" ht="59.25" customHeight="1">
      <c r="A11" s="82">
        <v>1</v>
      </c>
      <c r="B11" s="102" t="s">
        <v>239</v>
      </c>
      <c r="C11" s="14" t="s">
        <v>292</v>
      </c>
      <c r="F11" s="10"/>
    </row>
    <row r="12" spans="1:6" ht="47.1" customHeight="1">
      <c r="A12" s="82">
        <f>A11+1</f>
        <v>2</v>
      </c>
      <c r="B12" s="102" t="s">
        <v>280</v>
      </c>
      <c r="C12" s="14" t="s">
        <v>290</v>
      </c>
    </row>
    <row r="13" spans="1:6" ht="47.1" customHeight="1">
      <c r="A13" s="82">
        <v>3</v>
      </c>
      <c r="B13" s="86" t="s">
        <v>281</v>
      </c>
      <c r="C13" s="14" t="s">
        <v>293</v>
      </c>
      <c r="F13" s="14"/>
    </row>
    <row r="14" spans="1:6" ht="97.9" customHeight="1">
      <c r="A14" s="82">
        <f t="shared" ref="A14" si="0">A13+1</f>
        <v>4</v>
      </c>
      <c r="B14" s="86" t="s">
        <v>287</v>
      </c>
      <c r="C14" s="106" t="s">
        <v>291</v>
      </c>
      <c r="F14" s="14"/>
    </row>
    <row r="15" spans="1:6" ht="47.1" customHeight="1">
      <c r="A15" s="82">
        <v>5</v>
      </c>
      <c r="B15" s="104" t="s">
        <v>282</v>
      </c>
      <c r="C15" s="106" t="s">
        <v>291</v>
      </c>
    </row>
    <row r="16" spans="1:6" ht="47.1" customHeight="1">
      <c r="A16" s="82">
        <v>6</v>
      </c>
      <c r="B16" s="86" t="s">
        <v>288</v>
      </c>
      <c r="C16" s="14" t="s">
        <v>294</v>
      </c>
    </row>
    <row r="17" spans="1:3" ht="47.1" customHeight="1">
      <c r="A17" s="82">
        <v>7</v>
      </c>
      <c r="B17" s="86" t="s">
        <v>283</v>
      </c>
      <c r="C17" s="14" t="s">
        <v>295</v>
      </c>
    </row>
    <row r="18" spans="1:3" ht="42.75" customHeight="1"/>
    <row r="20" spans="1:3" ht="28.5">
      <c r="A20" s="87"/>
      <c r="B20" s="88" t="s">
        <v>130</v>
      </c>
    </row>
    <row r="21" spans="1:3">
      <c r="A21" s="34"/>
      <c r="B21" s="34"/>
    </row>
    <row r="22" spans="1:3" ht="92.25" customHeight="1">
      <c r="A22" s="89">
        <v>1</v>
      </c>
      <c r="B22" s="97" t="s">
        <v>219</v>
      </c>
    </row>
    <row r="23" spans="1:3" ht="75" customHeight="1">
      <c r="A23" s="90">
        <v>2</v>
      </c>
      <c r="B23" s="103" t="s">
        <v>261</v>
      </c>
    </row>
    <row r="24" spans="1:3">
      <c r="A24" s="51">
        <v>3</v>
      </c>
      <c r="B24" s="55" t="s">
        <v>146</v>
      </c>
    </row>
    <row r="25" spans="1:3" ht="26.45" customHeight="1">
      <c r="A25" s="51">
        <v>4</v>
      </c>
      <c r="B25" s="55" t="s">
        <v>289</v>
      </c>
      <c r="C25" s="105"/>
    </row>
    <row r="26" spans="1:3">
      <c r="A26" s="51"/>
      <c r="B26" s="55"/>
    </row>
    <row r="27" spans="1:3">
      <c r="A27" s="51"/>
      <c r="B27" s="55"/>
    </row>
    <row r="28" spans="1:3">
      <c r="A28" s="51"/>
      <c r="B28" s="55"/>
    </row>
    <row r="57" spans="2:2">
      <c r="B57" s="91" t="s">
        <v>26</v>
      </c>
    </row>
    <row r="58" spans="2:2">
      <c r="B58" s="91" t="s">
        <v>27</v>
      </c>
    </row>
    <row r="59" spans="2:2">
      <c r="B59" s="91" t="s">
        <v>28</v>
      </c>
    </row>
    <row r="60" spans="2:2">
      <c r="B60" s="91" t="s">
        <v>29</v>
      </c>
    </row>
    <row r="61" spans="2:2">
      <c r="B61" s="91" t="s">
        <v>30</v>
      </c>
    </row>
    <row r="62" spans="2:2">
      <c r="B62" s="91" t="s">
        <v>31</v>
      </c>
    </row>
  </sheetData>
  <mergeCells count="4">
    <mergeCell ref="A7:XFD7"/>
    <mergeCell ref="A9:XFD9"/>
    <mergeCell ref="A5:A6"/>
    <mergeCell ref="A4:XFD4"/>
  </mergeCells>
  <phoneticPr fontId="22"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95F56-69FC-4828-A301-108A09E92531}">
  <sheetPr codeName="Sheet3"/>
  <dimension ref="B1:I87"/>
  <sheetViews>
    <sheetView zoomScale="80" zoomScaleNormal="80" workbookViewId="0">
      <selection activeCell="H19" sqref="H19"/>
    </sheetView>
  </sheetViews>
  <sheetFormatPr defaultRowHeight="15"/>
  <cols>
    <col min="1" max="1" width="4.42578125" customWidth="1"/>
    <col min="2" max="2" width="37.5703125" customWidth="1"/>
    <col min="3" max="3" width="26.5703125" bestFit="1" customWidth="1"/>
    <col min="4" max="4" width="5.85546875" customWidth="1"/>
    <col min="5" max="5" width="57.42578125" customWidth="1"/>
    <col min="7" max="7" width="8.140625" customWidth="1"/>
    <col min="8" max="8" width="38.42578125" customWidth="1"/>
  </cols>
  <sheetData>
    <row r="1" spans="2:8">
      <c r="B1" s="33" t="s">
        <v>151</v>
      </c>
      <c r="C1" s="34"/>
      <c r="E1" s="22" t="s">
        <v>217</v>
      </c>
      <c r="F1" s="9"/>
      <c r="H1" s="9"/>
    </row>
    <row r="2" spans="2:8">
      <c r="B2" s="35" t="s">
        <v>131</v>
      </c>
      <c r="C2" s="36" t="s">
        <v>132</v>
      </c>
      <c r="E2" s="22" t="s">
        <v>34</v>
      </c>
      <c r="F2" s="9"/>
      <c r="G2" s="23" t="s">
        <v>35</v>
      </c>
      <c r="H2" s="22" t="s">
        <v>36</v>
      </c>
    </row>
    <row r="3" spans="2:8">
      <c r="B3" s="37" t="s">
        <v>133</v>
      </c>
      <c r="C3" s="38" t="s">
        <v>264</v>
      </c>
      <c r="D3" s="9"/>
      <c r="E3" s="9" t="s">
        <v>38</v>
      </c>
      <c r="F3" s="9" t="s">
        <v>39</v>
      </c>
      <c r="G3" s="19" t="s">
        <v>129</v>
      </c>
      <c r="H3" s="9"/>
    </row>
    <row r="4" spans="2:8" ht="30">
      <c r="B4" s="37" t="s">
        <v>137</v>
      </c>
      <c r="C4" s="38" t="s">
        <v>138</v>
      </c>
      <c r="D4" s="9"/>
      <c r="E4" s="9" t="s">
        <v>41</v>
      </c>
      <c r="F4" s="9" t="s">
        <v>39</v>
      </c>
      <c r="G4" s="19" t="s">
        <v>129</v>
      </c>
      <c r="H4" s="9"/>
    </row>
    <row r="5" spans="2:8">
      <c r="B5" s="37" t="s">
        <v>153</v>
      </c>
      <c r="C5" s="38" t="s">
        <v>129</v>
      </c>
      <c r="E5" s="9" t="s">
        <v>42</v>
      </c>
      <c r="F5" s="9" t="s">
        <v>39</v>
      </c>
      <c r="G5" s="19"/>
      <c r="H5" s="9"/>
    </row>
    <row r="6" spans="2:8">
      <c r="B6" s="39" t="s">
        <v>154</v>
      </c>
      <c r="C6" s="38" t="s">
        <v>129</v>
      </c>
      <c r="E6" s="9" t="s">
        <v>43</v>
      </c>
      <c r="F6" s="9" t="s">
        <v>39</v>
      </c>
      <c r="G6" s="19"/>
      <c r="H6" s="9"/>
    </row>
    <row r="7" spans="2:8" ht="30">
      <c r="B7" s="37" t="s">
        <v>141</v>
      </c>
      <c r="C7" s="38" t="s">
        <v>129</v>
      </c>
      <c r="E7" s="9" t="s">
        <v>44</v>
      </c>
      <c r="F7" s="9" t="s">
        <v>39</v>
      </c>
      <c r="G7" s="19" t="s">
        <v>129</v>
      </c>
      <c r="H7" s="9"/>
    </row>
    <row r="8" spans="2:8">
      <c r="B8" s="37" t="s">
        <v>142</v>
      </c>
      <c r="C8" s="38" t="s">
        <v>128</v>
      </c>
      <c r="E8" s="9" t="s">
        <v>45</v>
      </c>
      <c r="F8" s="9" t="s">
        <v>39</v>
      </c>
      <c r="G8" s="19" t="s">
        <v>129</v>
      </c>
      <c r="H8" s="9"/>
    </row>
    <row r="9" spans="2:8" ht="30">
      <c r="B9" s="37" t="s">
        <v>143</v>
      </c>
      <c r="C9" s="38" t="s">
        <v>128</v>
      </c>
      <c r="E9" s="9" t="s">
        <v>46</v>
      </c>
      <c r="F9" s="9" t="s">
        <v>39</v>
      </c>
      <c r="G9" s="19"/>
      <c r="H9" s="9"/>
    </row>
    <row r="10" spans="2:8" ht="27.75" customHeight="1">
      <c r="B10" s="37" t="s">
        <v>148</v>
      </c>
      <c r="C10" s="38" t="s">
        <v>128</v>
      </c>
      <c r="E10" s="9" t="s">
        <v>248</v>
      </c>
      <c r="F10" s="9" t="s">
        <v>39</v>
      </c>
      <c r="G10" s="19" t="s">
        <v>129</v>
      </c>
      <c r="H10" s="9" t="s">
        <v>277</v>
      </c>
    </row>
    <row r="11" spans="2:8">
      <c r="B11" s="37" t="s">
        <v>149</v>
      </c>
      <c r="C11" s="38" t="s">
        <v>129</v>
      </c>
      <c r="E11" s="9" t="s">
        <v>47</v>
      </c>
      <c r="F11" s="9" t="s">
        <v>39</v>
      </c>
      <c r="G11" s="19" t="s">
        <v>129</v>
      </c>
      <c r="H11" s="9"/>
    </row>
    <row r="12" spans="2:8">
      <c r="E12" s="9"/>
      <c r="F12" s="9"/>
      <c r="H12" s="9"/>
    </row>
    <row r="13" spans="2:8" ht="45">
      <c r="B13" s="39" t="s">
        <v>272</v>
      </c>
      <c r="E13" s="22" t="s">
        <v>48</v>
      </c>
      <c r="F13" s="9"/>
      <c r="H13" s="9"/>
    </row>
    <row r="14" spans="2:8" ht="30">
      <c r="B14" s="39" t="s">
        <v>273</v>
      </c>
      <c r="E14" s="9" t="s">
        <v>49</v>
      </c>
      <c r="F14" s="9" t="s">
        <v>39</v>
      </c>
      <c r="G14" s="19" t="s">
        <v>129</v>
      </c>
      <c r="H14" s="9"/>
    </row>
    <row r="15" spans="2:8" ht="30">
      <c r="B15" s="39" t="s">
        <v>274</v>
      </c>
      <c r="E15" s="9" t="s">
        <v>50</v>
      </c>
      <c r="F15" s="9"/>
      <c r="H15" s="9"/>
    </row>
    <row r="16" spans="2:8" ht="30">
      <c r="B16" s="39" t="s">
        <v>275</v>
      </c>
      <c r="E16" s="9" t="s">
        <v>51</v>
      </c>
      <c r="F16" s="9" t="s">
        <v>39</v>
      </c>
      <c r="G16" s="19" t="s">
        <v>129</v>
      </c>
      <c r="H16" s="9"/>
    </row>
    <row r="17" spans="5:8" ht="45">
      <c r="E17" s="9" t="s">
        <v>52</v>
      </c>
      <c r="F17" s="9" t="s">
        <v>39</v>
      </c>
      <c r="G17" s="19" t="s">
        <v>129</v>
      </c>
      <c r="H17" s="9" t="s">
        <v>276</v>
      </c>
    </row>
    <row r="18" spans="5:8">
      <c r="E18" s="9" t="s">
        <v>53</v>
      </c>
      <c r="F18" s="9" t="s">
        <v>39</v>
      </c>
      <c r="G18" s="19" t="s">
        <v>129</v>
      </c>
      <c r="H18" s="9"/>
    </row>
    <row r="19" spans="5:8" ht="30">
      <c r="E19" s="9" t="s">
        <v>54</v>
      </c>
      <c r="F19" s="9" t="s">
        <v>39</v>
      </c>
      <c r="G19" s="19" t="s">
        <v>129</v>
      </c>
      <c r="H19" s="9" t="s">
        <v>278</v>
      </c>
    </row>
    <row r="20" spans="5:8">
      <c r="E20" s="9" t="s">
        <v>55</v>
      </c>
      <c r="F20" s="9" t="s">
        <v>39</v>
      </c>
      <c r="G20" s="19" t="s">
        <v>129</v>
      </c>
      <c r="H20" s="9"/>
    </row>
    <row r="21" spans="5:8">
      <c r="E21" s="9" t="s">
        <v>56</v>
      </c>
      <c r="F21" s="9" t="s">
        <v>39</v>
      </c>
      <c r="G21" s="19" t="s">
        <v>129</v>
      </c>
      <c r="H21" s="9"/>
    </row>
    <row r="22" spans="5:8">
      <c r="E22" s="9" t="s">
        <v>57</v>
      </c>
      <c r="F22" s="9" t="s">
        <v>58</v>
      </c>
      <c r="G22" s="19"/>
      <c r="H22" s="9"/>
    </row>
    <row r="23" spans="5:8">
      <c r="E23" s="9" t="s">
        <v>59</v>
      </c>
      <c r="F23" s="9" t="s">
        <v>58</v>
      </c>
      <c r="G23" s="19"/>
      <c r="H23" s="9"/>
    </row>
    <row r="24" spans="5:8">
      <c r="E24" s="9" t="s">
        <v>60</v>
      </c>
      <c r="F24" s="9" t="s">
        <v>58</v>
      </c>
      <c r="G24" s="19"/>
      <c r="H24" s="9"/>
    </row>
    <row r="25" spans="5:8" ht="30">
      <c r="E25" s="9" t="s">
        <v>61</v>
      </c>
      <c r="F25" s="9" t="s">
        <v>58</v>
      </c>
      <c r="G25" s="19"/>
      <c r="H25" s="9"/>
    </row>
    <row r="26" spans="5:8">
      <c r="E26" s="9" t="s">
        <v>62</v>
      </c>
      <c r="F26" s="9" t="s">
        <v>40</v>
      </c>
      <c r="G26" s="19" t="s">
        <v>129</v>
      </c>
      <c r="H26" s="9"/>
    </row>
    <row r="27" spans="5:8">
      <c r="E27" s="9" t="s">
        <v>256</v>
      </c>
      <c r="F27" s="9" t="s">
        <v>58</v>
      </c>
      <c r="G27" s="19"/>
      <c r="H27" s="9"/>
    </row>
    <row r="28" spans="5:8">
      <c r="E28" s="9" t="s">
        <v>257</v>
      </c>
      <c r="F28" s="9" t="s">
        <v>58</v>
      </c>
      <c r="G28" s="19"/>
      <c r="H28" s="9"/>
    </row>
    <row r="29" spans="5:8">
      <c r="E29" s="9"/>
      <c r="F29" s="9"/>
      <c r="H29" s="9"/>
    </row>
    <row r="30" spans="5:8">
      <c r="E30" s="22" t="s">
        <v>63</v>
      </c>
      <c r="F30" s="9"/>
      <c r="H30" s="9"/>
    </row>
    <row r="31" spans="5:8">
      <c r="E31" s="9" t="s">
        <v>65</v>
      </c>
      <c r="F31" s="9" t="s">
        <v>39</v>
      </c>
      <c r="G31" s="19" t="s">
        <v>128</v>
      </c>
      <c r="H31" s="9"/>
    </row>
    <row r="32" spans="5:8" ht="30">
      <c r="E32" s="9" t="s">
        <v>66</v>
      </c>
      <c r="F32" s="9" t="s">
        <v>64</v>
      </c>
      <c r="G32" s="19"/>
      <c r="H32" s="9"/>
    </row>
    <row r="33" spans="5:8" ht="30">
      <c r="E33" s="9" t="s">
        <v>67</v>
      </c>
      <c r="F33" s="9" t="s">
        <v>64</v>
      </c>
      <c r="G33" s="19"/>
      <c r="H33" s="9"/>
    </row>
    <row r="34" spans="5:8" ht="30">
      <c r="E34" s="9" t="s">
        <v>68</v>
      </c>
      <c r="F34" s="9" t="s">
        <v>64</v>
      </c>
      <c r="G34" s="19"/>
      <c r="H34" s="9"/>
    </row>
    <row r="35" spans="5:8">
      <c r="E35" s="9"/>
      <c r="F35" s="9"/>
      <c r="H35" s="9"/>
    </row>
    <row r="36" spans="5:8">
      <c r="E36" s="22" t="s">
        <v>69</v>
      </c>
      <c r="F36" s="9"/>
      <c r="H36" s="9"/>
    </row>
    <row r="37" spans="5:8">
      <c r="E37" s="9" t="s">
        <v>70</v>
      </c>
      <c r="F37" s="9" t="s">
        <v>39</v>
      </c>
      <c r="G37" s="19" t="s">
        <v>129</v>
      </c>
      <c r="H37" s="9"/>
    </row>
    <row r="38" spans="5:8">
      <c r="E38" s="9" t="s">
        <v>71</v>
      </c>
      <c r="F38" s="9" t="s">
        <v>39</v>
      </c>
      <c r="G38" s="19"/>
      <c r="H38" s="9"/>
    </row>
    <row r="39" spans="5:8">
      <c r="E39" s="9"/>
      <c r="F39" s="9"/>
      <c r="H39" s="9"/>
    </row>
    <row r="40" spans="5:8">
      <c r="E40" s="22" t="s">
        <v>72</v>
      </c>
      <c r="F40" s="9"/>
      <c r="H40" s="9"/>
    </row>
    <row r="41" spans="5:8">
      <c r="E41" s="9" t="s">
        <v>73</v>
      </c>
      <c r="F41" s="9" t="s">
        <v>39</v>
      </c>
      <c r="G41" s="19" t="s">
        <v>129</v>
      </c>
      <c r="H41" s="9"/>
    </row>
    <row r="42" spans="5:8" ht="30">
      <c r="E42" s="9" t="s">
        <v>74</v>
      </c>
      <c r="F42" s="9" t="s">
        <v>39</v>
      </c>
      <c r="G42" s="19" t="s">
        <v>129</v>
      </c>
      <c r="H42" s="9"/>
    </row>
    <row r="43" spans="5:8">
      <c r="E43" s="9"/>
      <c r="F43" s="9"/>
      <c r="H43" s="9"/>
    </row>
    <row r="44" spans="5:8">
      <c r="E44" s="22" t="s">
        <v>75</v>
      </c>
      <c r="F44" s="9"/>
      <c r="H44" s="9"/>
    </row>
    <row r="45" spans="5:8">
      <c r="E45" s="9" t="s">
        <v>76</v>
      </c>
      <c r="F45" s="9" t="s">
        <v>39</v>
      </c>
      <c r="G45" s="19" t="s">
        <v>129</v>
      </c>
      <c r="H45" s="9"/>
    </row>
    <row r="46" spans="5:8">
      <c r="E46" s="9" t="s">
        <v>77</v>
      </c>
      <c r="F46" s="9" t="s">
        <v>39</v>
      </c>
      <c r="G46" s="19" t="s">
        <v>129</v>
      </c>
      <c r="H46" s="9"/>
    </row>
    <row r="47" spans="5:8">
      <c r="E47" s="9"/>
      <c r="F47" s="9"/>
      <c r="H47" s="9"/>
    </row>
    <row r="48" spans="5:8">
      <c r="E48" s="22" t="s">
        <v>78</v>
      </c>
      <c r="F48" s="9"/>
      <c r="H48" s="9"/>
    </row>
    <row r="49" spans="5:9">
      <c r="E49" s="9" t="s">
        <v>80</v>
      </c>
      <c r="F49" s="9" t="s">
        <v>39</v>
      </c>
      <c r="G49" s="19" t="s">
        <v>129</v>
      </c>
      <c r="H49" s="9"/>
    </row>
    <row r="50" spans="5:9" ht="30">
      <c r="E50" s="9" t="s">
        <v>241</v>
      </c>
      <c r="F50" s="9" t="s">
        <v>79</v>
      </c>
      <c r="G50" s="19" t="s">
        <v>129</v>
      </c>
      <c r="H50" s="9"/>
    </row>
    <row r="51" spans="5:9" ht="45">
      <c r="E51" s="9" t="s">
        <v>81</v>
      </c>
      <c r="F51" s="9" t="s">
        <v>79</v>
      </c>
      <c r="G51" s="19" t="s">
        <v>129</v>
      </c>
      <c r="H51" s="9"/>
    </row>
    <row r="52" spans="5:9">
      <c r="E52" s="9" t="s">
        <v>82</v>
      </c>
      <c r="F52" s="9" t="s">
        <v>79</v>
      </c>
      <c r="G52" s="19" t="s">
        <v>129</v>
      </c>
      <c r="H52" s="9"/>
    </row>
    <row r="53" spans="5:9" ht="30">
      <c r="E53" s="9" t="s">
        <v>83</v>
      </c>
      <c r="F53" s="9" t="s">
        <v>79</v>
      </c>
      <c r="G53" s="19" t="s">
        <v>129</v>
      </c>
      <c r="H53" s="9"/>
    </row>
    <row r="54" spans="5:9">
      <c r="E54" s="9" t="s">
        <v>84</v>
      </c>
      <c r="F54" s="9" t="s">
        <v>79</v>
      </c>
      <c r="G54" s="19" t="s">
        <v>129</v>
      </c>
      <c r="H54" s="9"/>
    </row>
    <row r="55" spans="5:9">
      <c r="E55" s="9" t="s">
        <v>85</v>
      </c>
      <c r="F55" s="9" t="s">
        <v>79</v>
      </c>
      <c r="G55" s="19"/>
      <c r="H55" s="9"/>
    </row>
    <row r="56" spans="5:9">
      <c r="E56" s="9"/>
      <c r="F56" s="9"/>
      <c r="H56" s="9"/>
    </row>
    <row r="57" spans="5:9">
      <c r="E57" s="22" t="s">
        <v>86</v>
      </c>
      <c r="F57" s="9"/>
      <c r="H57" s="9"/>
    </row>
    <row r="58" spans="5:9">
      <c r="E58" s="9" t="s">
        <v>240</v>
      </c>
      <c r="F58" s="9" t="s">
        <v>39</v>
      </c>
      <c r="G58" s="19" t="s">
        <v>129</v>
      </c>
      <c r="H58" s="9"/>
    </row>
    <row r="59" spans="5:9">
      <c r="E59" s="9" t="s">
        <v>87</v>
      </c>
      <c r="F59" s="9" t="s">
        <v>39</v>
      </c>
      <c r="G59" s="19" t="s">
        <v>129</v>
      </c>
      <c r="H59" s="9"/>
    </row>
    <row r="60" spans="5:9">
      <c r="E60" s="9" t="s">
        <v>88</v>
      </c>
      <c r="F60" s="9" t="s">
        <v>39</v>
      </c>
      <c r="G60" s="19" t="s">
        <v>129</v>
      </c>
      <c r="H60" s="9"/>
    </row>
    <row r="61" spans="5:9">
      <c r="E61" s="9" t="s">
        <v>89</v>
      </c>
      <c r="F61" s="9" t="s">
        <v>39</v>
      </c>
      <c r="G61" s="19" t="s">
        <v>128</v>
      </c>
      <c r="H61" s="9" t="s">
        <v>279</v>
      </c>
      <c r="I61">
        <f>18910*6.5</f>
        <v>122915</v>
      </c>
    </row>
    <row r="62" spans="5:9">
      <c r="E62" s="9"/>
      <c r="F62" s="9"/>
      <c r="H62" s="9"/>
      <c r="I62">
        <f>I61/365</f>
        <v>336.75342465753425</v>
      </c>
    </row>
    <row r="63" spans="5:9">
      <c r="E63" s="22" t="s">
        <v>90</v>
      </c>
      <c r="F63" s="9"/>
      <c r="H63" s="9"/>
    </row>
    <row r="64" spans="5:9">
      <c r="E64" s="9" t="s">
        <v>91</v>
      </c>
      <c r="F64" s="9" t="s">
        <v>37</v>
      </c>
      <c r="G64" s="19" t="s">
        <v>128</v>
      </c>
      <c r="H64" s="9"/>
    </row>
    <row r="65" spans="5:8">
      <c r="E65" s="9" t="s">
        <v>254</v>
      </c>
      <c r="F65" s="9" t="s">
        <v>37</v>
      </c>
      <c r="G65" s="19"/>
      <c r="H65" s="9"/>
    </row>
    <row r="66" spans="5:8" ht="51.6" customHeight="1">
      <c r="E66" s="9" t="s">
        <v>255</v>
      </c>
      <c r="F66" s="9" t="s">
        <v>37</v>
      </c>
      <c r="G66" s="19"/>
      <c r="H66" s="9"/>
    </row>
    <row r="67" spans="5:8">
      <c r="E67" s="9"/>
      <c r="F67" s="9"/>
      <c r="H67" s="9"/>
    </row>
    <row r="68" spans="5:8">
      <c r="E68" s="22" t="s">
        <v>92</v>
      </c>
      <c r="F68" s="9"/>
      <c r="H68" s="9"/>
    </row>
    <row r="69" spans="5:8">
      <c r="E69" s="9" t="s">
        <v>93</v>
      </c>
      <c r="F69" s="9" t="s">
        <v>37</v>
      </c>
      <c r="G69" s="19" t="s">
        <v>129</v>
      </c>
      <c r="H69" s="9"/>
    </row>
    <row r="70" spans="5:8">
      <c r="E70" s="9"/>
      <c r="F70" s="9"/>
      <c r="H70" s="9"/>
    </row>
    <row r="71" spans="5:8">
      <c r="E71" s="22" t="s">
        <v>94</v>
      </c>
      <c r="F71" s="9"/>
      <c r="H71" s="9"/>
    </row>
    <row r="72" spans="5:8">
      <c r="E72" s="9" t="s">
        <v>95</v>
      </c>
      <c r="F72" s="9" t="s">
        <v>39</v>
      </c>
      <c r="G72" s="19"/>
      <c r="H72" s="9"/>
    </row>
    <row r="73" spans="5:8" ht="30">
      <c r="E73" s="9" t="s">
        <v>96</v>
      </c>
      <c r="F73" s="9" t="s">
        <v>39</v>
      </c>
      <c r="G73" s="19"/>
      <c r="H73" s="9"/>
    </row>
    <row r="74" spans="5:8" ht="30">
      <c r="E74" s="9" t="s">
        <v>97</v>
      </c>
      <c r="F74" s="9" t="s">
        <v>39</v>
      </c>
      <c r="G74" s="19"/>
      <c r="H74" s="9"/>
    </row>
    <row r="75" spans="5:8" ht="30">
      <c r="E75" s="9" t="s">
        <v>98</v>
      </c>
      <c r="F75" s="9" t="s">
        <v>39</v>
      </c>
      <c r="G75" s="19"/>
      <c r="H75" s="9"/>
    </row>
    <row r="76" spans="5:8">
      <c r="E76" s="9" t="s">
        <v>99</v>
      </c>
      <c r="F76" s="9" t="s">
        <v>39</v>
      </c>
      <c r="G76" s="19"/>
      <c r="H76" s="9"/>
    </row>
    <row r="77" spans="5:8" ht="30">
      <c r="E77" s="9" t="s">
        <v>100</v>
      </c>
      <c r="F77" s="9" t="s">
        <v>39</v>
      </c>
      <c r="G77" s="19"/>
      <c r="H77" s="9"/>
    </row>
    <row r="78" spans="5:8" ht="30">
      <c r="E78" s="9" t="s">
        <v>101</v>
      </c>
      <c r="F78" s="9" t="s">
        <v>39</v>
      </c>
      <c r="G78" s="19"/>
      <c r="H78" s="9"/>
    </row>
    <row r="79" spans="5:8" ht="30">
      <c r="E79" s="9" t="s">
        <v>102</v>
      </c>
      <c r="F79" s="9" t="s">
        <v>39</v>
      </c>
      <c r="G79" s="19"/>
      <c r="H79" s="9"/>
    </row>
    <row r="80" spans="5:8">
      <c r="E80" s="9"/>
      <c r="F80" s="9"/>
      <c r="H80" s="9"/>
    </row>
    <row r="81" spans="5:8">
      <c r="E81" s="22" t="s">
        <v>103</v>
      </c>
      <c r="F81" s="9"/>
      <c r="H81" s="9"/>
    </row>
    <row r="82" spans="5:8" ht="30">
      <c r="E82" s="9" t="s">
        <v>104</v>
      </c>
      <c r="F82" s="9" t="s">
        <v>39</v>
      </c>
      <c r="G82" s="19"/>
      <c r="H82" s="9"/>
    </row>
    <row r="83" spans="5:8" ht="30">
      <c r="E83" s="9" t="s">
        <v>105</v>
      </c>
      <c r="F83" s="9" t="s">
        <v>39</v>
      </c>
      <c r="G83" s="19"/>
      <c r="H83" s="9"/>
    </row>
    <row r="84" spans="5:8" ht="30">
      <c r="E84" s="9" t="s">
        <v>106</v>
      </c>
      <c r="F84" s="9" t="s">
        <v>39</v>
      </c>
      <c r="G84" s="19"/>
      <c r="H84" s="9"/>
    </row>
    <row r="85" spans="5:8" ht="45">
      <c r="E85" s="9" t="s">
        <v>107</v>
      </c>
      <c r="F85" s="9" t="s">
        <v>39</v>
      </c>
      <c r="G85" s="19"/>
      <c r="H85" s="9"/>
    </row>
    <row r="86" spans="5:8" ht="45">
      <c r="E86" s="9" t="s">
        <v>108</v>
      </c>
      <c r="F86" s="9" t="s">
        <v>39</v>
      </c>
      <c r="G86" s="19"/>
    </row>
    <row r="87" spans="5:8">
      <c r="E87" s="9" t="s">
        <v>109</v>
      </c>
      <c r="F87" s="9" t="s">
        <v>39</v>
      </c>
      <c r="G87" s="19"/>
    </row>
  </sheetData>
  <dataValidations count="5">
    <dataValidation type="list" allowBlank="1" showInputMessage="1" showErrorMessage="1" sqref="G16:G28 G14 G82:G87 G3:G11 G41:G42 G37:G38 G45:G46 G64:G66 G69 G31:G34 G72:G79 G49:G55 G58:G61" xr:uid="{B7A0744D-DE1C-4B33-894E-22C981C59C41}">
      <formula1>"Yes, No, N/A"</formula1>
    </dataValidation>
    <dataValidation type="list" allowBlank="1" showInputMessage="1" showErrorMessage="1" sqref="C2" xr:uid="{01DA5B7A-D190-47FA-A16D-006FB2BC8681}">
      <formula1>"Central Activities Zone,Canary Wharf,Opportunity Areas,Greater London"</formula1>
    </dataValidation>
    <dataValidation type="list" allowBlank="1" showInputMessage="1" showErrorMessage="1" sqref="C3" xr:uid="{E37A55C9-4EA3-4829-AFDD-B3ACEB71E2F6}">
      <formula1>"High,Medium,Low"</formula1>
    </dataValidation>
    <dataValidation type="list" allowBlank="1" showInputMessage="1" showErrorMessage="1" sqref="C4" xr:uid="{22A1EFB0-FE41-4387-A0CE-3665D3FCEACF}">
      <formula1>"demolition and construction, demolition, construction"</formula1>
    </dataValidation>
    <dataValidation type="list" allowBlank="1" showInputMessage="1" showErrorMessage="1" sqref="C5:C11" xr:uid="{2F75F894-36C8-4D7A-BF4D-55A7710F2BAD}">
      <formula1>"Yes,No"</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429D5-1966-4A32-AB3E-BBDAA203139E}">
  <dimension ref="B1:C28"/>
  <sheetViews>
    <sheetView workbookViewId="0">
      <selection activeCell="B29" sqref="B29"/>
    </sheetView>
  </sheetViews>
  <sheetFormatPr defaultRowHeight="15"/>
  <cols>
    <col min="2" max="2" width="47.5703125" customWidth="1"/>
    <col min="3" max="3" width="48.42578125" customWidth="1"/>
  </cols>
  <sheetData>
    <row r="1" spans="2:3" s="1" customFormat="1" ht="14.25"/>
    <row r="2" spans="2:3" s="8" customFormat="1" ht="19.350000000000001" customHeight="1"/>
    <row r="3" spans="2:3" ht="26.25">
      <c r="B3" s="93" t="s">
        <v>220</v>
      </c>
    </row>
    <row r="4" spans="2:3">
      <c r="B4" s="95" t="s">
        <v>221</v>
      </c>
      <c r="C4" s="96" t="s">
        <v>222</v>
      </c>
    </row>
    <row r="5" spans="2:3">
      <c r="B5" s="94" t="s">
        <v>224</v>
      </c>
      <c r="C5" s="94" t="s">
        <v>225</v>
      </c>
    </row>
    <row r="6" spans="2:3">
      <c r="B6" s="92" t="s">
        <v>243</v>
      </c>
      <c r="C6" s="92" t="s">
        <v>246</v>
      </c>
    </row>
    <row r="7" spans="2:3">
      <c r="B7" s="92" t="s">
        <v>242</v>
      </c>
      <c r="C7" s="92" t="s">
        <v>245</v>
      </c>
    </row>
    <row r="8" spans="2:3">
      <c r="B8" s="92" t="s">
        <v>237</v>
      </c>
      <c r="C8" s="92" t="s">
        <v>238</v>
      </c>
    </row>
    <row r="9" spans="2:3">
      <c r="B9" s="92" t="s">
        <v>244</v>
      </c>
      <c r="C9" s="92" t="s">
        <v>90</v>
      </c>
    </row>
    <row r="10" spans="2:3">
      <c r="B10" s="92" t="s">
        <v>79</v>
      </c>
      <c r="C10" s="92" t="s">
        <v>223</v>
      </c>
    </row>
    <row r="11" spans="2:3">
      <c r="B11" s="92" t="s">
        <v>258</v>
      </c>
      <c r="C11" s="92" t="s">
        <v>259</v>
      </c>
    </row>
    <row r="12" spans="2:3">
      <c r="B12" s="92" t="s">
        <v>226</v>
      </c>
      <c r="C12" s="92" t="s">
        <v>227</v>
      </c>
    </row>
    <row r="13" spans="2:3">
      <c r="B13" s="92" t="s">
        <v>228</v>
      </c>
      <c r="C13" s="92" t="s">
        <v>229</v>
      </c>
    </row>
    <row r="14" spans="2:3">
      <c r="B14" s="92" t="s">
        <v>230</v>
      </c>
      <c r="C14" s="92" t="s">
        <v>231</v>
      </c>
    </row>
    <row r="15" spans="2:3">
      <c r="B15" s="92" t="s">
        <v>232</v>
      </c>
      <c r="C15" s="92" t="s">
        <v>233</v>
      </c>
    </row>
    <row r="16" spans="2:3">
      <c r="B16" s="92" t="s">
        <v>234</v>
      </c>
      <c r="C16" s="92" t="s">
        <v>247</v>
      </c>
    </row>
    <row r="17" spans="2:3">
      <c r="B17" s="92" t="s">
        <v>235</v>
      </c>
      <c r="C17" s="92" t="s">
        <v>236</v>
      </c>
    </row>
    <row r="18" spans="2:3">
      <c r="B18" s="92"/>
      <c r="C18" s="92"/>
    </row>
    <row r="19" spans="2:3">
      <c r="B19" s="92"/>
      <c r="C19" s="92"/>
    </row>
    <row r="20" spans="2:3">
      <c r="B20" s="92"/>
      <c r="C20" s="92"/>
    </row>
    <row r="21" spans="2:3">
      <c r="B21" s="92"/>
      <c r="C21" s="92"/>
    </row>
    <row r="22" spans="2:3">
      <c r="B22" s="92"/>
      <c r="C22" s="92"/>
    </row>
    <row r="23" spans="2:3">
      <c r="B23" s="92"/>
      <c r="C23" s="92"/>
    </row>
    <row r="24" spans="2:3">
      <c r="B24" s="92"/>
      <c r="C24" s="92"/>
    </row>
    <row r="25" spans="2:3">
      <c r="B25" s="92"/>
      <c r="C25" s="92"/>
    </row>
    <row r="26" spans="2:3">
      <c r="B26" s="92"/>
      <c r="C26" s="92"/>
    </row>
    <row r="27" spans="2:3">
      <c r="B27" s="92"/>
      <c r="C27" s="92"/>
    </row>
    <row r="28" spans="2:3">
      <c r="B28" s="92"/>
      <c r="C28" s="92"/>
    </row>
  </sheetData>
  <sortState xmlns:xlrd2="http://schemas.microsoft.com/office/spreadsheetml/2017/richdata2" ref="B4:C16">
    <sortCondition ref="B4:B16"/>
  </sortState>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22410-939E-4B33-8BC9-57A01F40D4AD}">
  <dimension ref="A1:R33"/>
  <sheetViews>
    <sheetView workbookViewId="0">
      <selection activeCell="G4" sqref="G4"/>
    </sheetView>
  </sheetViews>
  <sheetFormatPr defaultRowHeight="15"/>
  <cols>
    <col min="2" max="2" width="120" customWidth="1"/>
    <col min="18" max="18" width="25.42578125" bestFit="1" customWidth="1"/>
  </cols>
  <sheetData>
    <row r="1" spans="1:18">
      <c r="A1">
        <v>1</v>
      </c>
      <c r="B1" t="s">
        <v>134</v>
      </c>
      <c r="C1" t="s">
        <v>135</v>
      </c>
      <c r="R1" t="s">
        <v>173</v>
      </c>
    </row>
    <row r="2" spans="1:18">
      <c r="A2">
        <v>2</v>
      </c>
      <c r="B2" t="s">
        <v>139</v>
      </c>
      <c r="C2" t="s">
        <v>140</v>
      </c>
      <c r="D2" t="s">
        <v>136</v>
      </c>
      <c r="R2" t="s">
        <v>174</v>
      </c>
    </row>
    <row r="3" spans="1:18">
      <c r="A3">
        <v>3</v>
      </c>
      <c r="B3" t="s">
        <v>146</v>
      </c>
      <c r="R3" t="s">
        <v>175</v>
      </c>
    </row>
    <row r="4" spans="1:18">
      <c r="A4">
        <v>4</v>
      </c>
      <c r="B4" t="s">
        <v>145</v>
      </c>
      <c r="R4" t="s">
        <v>176</v>
      </c>
    </row>
    <row r="5" spans="1:18">
      <c r="A5">
        <v>5</v>
      </c>
      <c r="B5" t="s">
        <v>144</v>
      </c>
      <c r="R5" t="s">
        <v>177</v>
      </c>
    </row>
    <row r="6" spans="1:18">
      <c r="A6">
        <v>6</v>
      </c>
      <c r="B6" t="s">
        <v>147</v>
      </c>
      <c r="R6" t="s">
        <v>178</v>
      </c>
    </row>
    <row r="7" spans="1:18">
      <c r="A7">
        <v>7</v>
      </c>
      <c r="B7" t="s">
        <v>150</v>
      </c>
      <c r="R7" t="s">
        <v>179</v>
      </c>
    </row>
    <row r="8" spans="1:18">
      <c r="R8" t="s">
        <v>180</v>
      </c>
    </row>
    <row r="9" spans="1:18">
      <c r="R9" t="s">
        <v>181</v>
      </c>
    </row>
    <row r="10" spans="1:18">
      <c r="R10" t="s">
        <v>182</v>
      </c>
    </row>
    <row r="11" spans="1:18">
      <c r="R11" t="s">
        <v>183</v>
      </c>
    </row>
    <row r="12" spans="1:18">
      <c r="B12" t="s">
        <v>169</v>
      </c>
      <c r="C12" t="s">
        <v>172</v>
      </c>
      <c r="D12" t="s">
        <v>170</v>
      </c>
      <c r="R12" t="s">
        <v>184</v>
      </c>
    </row>
    <row r="13" spans="1:18">
      <c r="B13" t="s">
        <v>206</v>
      </c>
      <c r="C13" t="s">
        <v>207</v>
      </c>
      <c r="R13" t="s">
        <v>185</v>
      </c>
    </row>
    <row r="14" spans="1:18">
      <c r="R14" t="s">
        <v>186</v>
      </c>
    </row>
    <row r="15" spans="1:18">
      <c r="R15" t="s">
        <v>187</v>
      </c>
    </row>
    <row r="16" spans="1:18">
      <c r="R16" t="s">
        <v>188</v>
      </c>
    </row>
    <row r="17" spans="18:18">
      <c r="R17" t="s">
        <v>189</v>
      </c>
    </row>
    <row r="18" spans="18:18">
      <c r="R18" t="s">
        <v>190</v>
      </c>
    </row>
    <row r="19" spans="18:18">
      <c r="R19" t="s">
        <v>191</v>
      </c>
    </row>
    <row r="20" spans="18:18">
      <c r="R20" t="s">
        <v>192</v>
      </c>
    </row>
    <row r="21" spans="18:18">
      <c r="R21" t="s">
        <v>193</v>
      </c>
    </row>
    <row r="22" spans="18:18">
      <c r="R22" t="s">
        <v>194</v>
      </c>
    </row>
    <row r="23" spans="18:18">
      <c r="R23" t="s">
        <v>195</v>
      </c>
    </row>
    <row r="24" spans="18:18">
      <c r="R24" t="s">
        <v>196</v>
      </c>
    </row>
    <row r="25" spans="18:18">
      <c r="R25" t="s">
        <v>197</v>
      </c>
    </row>
    <row r="26" spans="18:18">
      <c r="R26" t="s">
        <v>198</v>
      </c>
    </row>
    <row r="27" spans="18:18">
      <c r="R27" t="s">
        <v>199</v>
      </c>
    </row>
    <row r="28" spans="18:18">
      <c r="R28" t="s">
        <v>200</v>
      </c>
    </row>
    <row r="29" spans="18:18">
      <c r="R29" t="s">
        <v>201</v>
      </c>
    </row>
    <row r="30" spans="18:18">
      <c r="R30" t="s">
        <v>202</v>
      </c>
    </row>
    <row r="31" spans="18:18">
      <c r="R31" t="s">
        <v>203</v>
      </c>
    </row>
    <row r="32" spans="18:18">
      <c r="R32" t="s">
        <v>204</v>
      </c>
    </row>
    <row r="33" spans="18:18">
      <c r="R33" t="s">
        <v>205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DD34D769C12B438BFF1C272460831E" ma:contentTypeVersion="14" ma:contentTypeDescription="Create a new document." ma:contentTypeScope="" ma:versionID="1ab4d733925388d8bf209cb4f72492e5">
  <xsd:schema xmlns:xsd="http://www.w3.org/2001/XMLSchema" xmlns:xs="http://www.w3.org/2001/XMLSchema" xmlns:p="http://schemas.microsoft.com/office/2006/metadata/properties" xmlns:ns2="47af8a34-9574-4cca-8f28-3659aaf08d09" xmlns:ns3="1cae462b-0b69-4076-9456-23bdcf233874" targetNamespace="http://schemas.microsoft.com/office/2006/metadata/properties" ma:root="true" ma:fieldsID="2c5cdddacd63bbb1d4e604999ce3979a" ns2:_="" ns3:_="">
    <xsd:import namespace="47af8a34-9574-4cca-8f28-3659aaf08d09"/>
    <xsd:import namespace="1cae462b-0b69-4076-9456-23bdcf2338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af8a34-9574-4cca-8f28-3659aaf08d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72fe107-a61c-4d0c-87c6-5615ee7729f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ae462b-0b69-4076-9456-23bdcf23387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b7a09e9-3b2d-4acf-9184-f22b1b3d783d}" ma:internalName="TaxCatchAll" ma:showField="CatchAllData" ma:web="1cae462b-0b69-4076-9456-23bdcf2338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af8a34-9574-4cca-8f28-3659aaf08d09">
      <Terms xmlns="http://schemas.microsoft.com/office/infopath/2007/PartnerControls"/>
    </lcf76f155ced4ddcb4097134ff3c332f>
    <TaxCatchAll xmlns="1cae462b-0b69-4076-9456-23bdcf233874" xsi:nil="true"/>
  </documentManagement>
</p:properties>
</file>

<file path=customXml/itemProps1.xml><?xml version="1.0" encoding="utf-8"?>
<ds:datastoreItem xmlns:ds="http://schemas.openxmlformats.org/officeDocument/2006/customXml" ds:itemID="{A4A3B816-E0DB-4DFE-A19F-87260FC16FAD}"/>
</file>

<file path=customXml/itemProps2.xml><?xml version="1.0" encoding="utf-8"?>
<ds:datastoreItem xmlns:ds="http://schemas.openxmlformats.org/officeDocument/2006/customXml" ds:itemID="{B2DCFA3E-A623-4E2C-A009-3D67B41D13BF}">
  <ds:schemaRefs>
    <ds:schemaRef ds:uri="http://schemas.microsoft.com/sharepoint/v3/contenttype/forms"/>
  </ds:schemaRefs>
</ds:datastoreItem>
</file>

<file path=customXml/itemProps3.xml><?xml version="1.0" encoding="utf-8"?>
<ds:datastoreItem xmlns:ds="http://schemas.openxmlformats.org/officeDocument/2006/customXml" ds:itemID="{178EFF7C-472F-4F44-8804-F57D468935F3}">
  <ds:schemaRefs>
    <ds:schemaRef ds:uri="http://schemas.microsoft.com/office/2006/metadata/properties"/>
    <ds:schemaRef ds:uri="http://schemas.microsoft.com/office/infopath/2007/PartnerControls"/>
    <ds:schemaRef ds:uri="47af8a34-9574-4cca-8f28-3659aaf08d09"/>
    <ds:schemaRef ds:uri="1cae462b-0b69-4076-9456-23bdcf23387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Case details</vt:lpstr>
      <vt:lpstr>Pre-App Advice</vt:lpstr>
      <vt:lpstr>London Plan Compliance</vt:lpstr>
      <vt:lpstr>AQ Comments+conditions</vt:lpstr>
      <vt:lpstr>Checklist-Notes</vt:lpstr>
      <vt:lpstr>Glossary</vt:lpstr>
      <vt:lpstr>Conditions text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2022-01-28T17:23:13Z</dcterms:created>
  <dcterms:modified xsi:type="dcterms:W3CDTF">2025-07-09T09:04:24Z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0x0101006DDD34D769C12B438BFF1C272460831E</vt:lpwstr>
  </property>
  <property fmtid="{D5CDD505-2E9C-101B-9397-08002B2CF9AE}" pid="3" name="MediaServiceImageTags">
    <vt:lpwstr/>
  </property>
</Properties>
</file>