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59ea6e4c4ef98d0/Documents/Work stuff/"/>
    </mc:Choice>
  </mc:AlternateContent>
  <xr:revisionPtr revIDLastSave="11" documentId="8_{25EEFC30-70AE-423D-ACBF-0523036393E2}" xr6:coauthVersionLast="45" xr6:coauthVersionMax="45" xr10:uidLastSave="{D6995A85-95F3-4B52-B223-BF075DED7BDF}"/>
  <bookViews>
    <workbookView xWindow="-120" yWindow="-120" windowWidth="29040" windowHeight="15840" xr2:uid="{E5EC4DC9-E867-4FE2-8435-537850ABC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J19" i="1"/>
  <c r="H19" i="1"/>
  <c r="I9" i="1"/>
  <c r="J9" i="1"/>
  <c r="H9" i="1"/>
  <c r="M20" i="1"/>
  <c r="L18" i="1"/>
  <c r="K18" i="1"/>
  <c r="L17" i="1"/>
  <c r="K17" i="1"/>
  <c r="L16" i="1"/>
  <c r="K16" i="1"/>
  <c r="L15" i="1"/>
  <c r="K15" i="1"/>
  <c r="L14" i="1"/>
  <c r="K14" i="1"/>
  <c r="L13" i="1"/>
  <c r="L19" i="1" s="1"/>
  <c r="M19" i="1" s="1"/>
  <c r="K13" i="1"/>
  <c r="K19" i="1" s="1"/>
  <c r="M9" i="1"/>
  <c r="L9" i="1"/>
  <c r="K9" i="1"/>
  <c r="K4" i="1"/>
  <c r="K5" i="1"/>
  <c r="K6" i="1"/>
  <c r="K7" i="1"/>
  <c r="K8" i="1"/>
  <c r="K3" i="1"/>
  <c r="L4" i="1"/>
  <c r="L5" i="1"/>
  <c r="L6" i="1"/>
  <c r="L7" i="1"/>
  <c r="L8" i="1"/>
  <c r="L3" i="1"/>
  <c r="D19" i="1"/>
  <c r="E19" i="1"/>
  <c r="C19" i="1"/>
  <c r="D9" i="1"/>
  <c r="E9" i="1"/>
  <c r="C9" i="1"/>
</calcChain>
</file>

<file path=xl/sharedStrings.xml><?xml version="1.0" encoding="utf-8"?>
<sst xmlns="http://schemas.openxmlformats.org/spreadsheetml/2006/main" count="42" uniqueCount="19">
  <si>
    <t>ROUTE</t>
  </si>
  <si>
    <t>GARAGE</t>
  </si>
  <si>
    <t>MF</t>
  </si>
  <si>
    <t>SA</t>
  </si>
  <si>
    <t>SU</t>
  </si>
  <si>
    <t>U5</t>
  </si>
  <si>
    <t>U7</t>
  </si>
  <si>
    <t>U9</t>
  </si>
  <si>
    <t>WS</t>
  </si>
  <si>
    <t>SP</t>
  </si>
  <si>
    <t>Sat</t>
  </si>
  <si>
    <t>Sun</t>
  </si>
  <si>
    <t>Mon</t>
  </si>
  <si>
    <t>Miles per annum</t>
  </si>
  <si>
    <t>Current Hayes</t>
  </si>
  <si>
    <t>New Hayes</t>
  </si>
  <si>
    <t>Difference</t>
  </si>
  <si>
    <t>DEAD</t>
  </si>
  <si>
    <t>LIVE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</si>
</sst>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name val="Gill Sans MT"/>
      <family val="2"/>
    </font>
    <font>
      <sz val="9"/>
      <name val="Gill Sans 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CCE9-B722-4F6B-B0D2-A3BBC26A2144}">
  <dimension ref="A1:M20"/>
  <sheetViews>
    <sheetView tabSelected="1" workbookViewId="0">
      <selection activeCell="R19" sqref="R19"/>
    </sheetView>
  </sheetViews>
  <sheetFormatPr defaultRowHeight="15" x14ac:dyDescent="0.25"/>
  <cols>
    <col min="12" max="12" width="12.7109375" customWidth="1"/>
    <col min="13" max="13" width="16.7109375" customWidth="1"/>
  </cols>
  <sheetData>
    <row r="1" spans="1:13" x14ac:dyDescent="0.25">
      <c r="C1" s="8" t="s">
        <v>17</v>
      </c>
      <c r="D1" s="8"/>
      <c r="E1" s="8"/>
      <c r="H1" s="9" t="s">
        <v>18</v>
      </c>
      <c r="I1" s="9"/>
      <c r="J1" s="9"/>
    </row>
    <row r="2" spans="1:13" ht="16.5" x14ac:dyDescent="0.35">
      <c r="A2" t="s">
        <v>14</v>
      </c>
      <c r="C2" s="2" t="s">
        <v>2</v>
      </c>
      <c r="D2" s="2" t="s">
        <v>3</v>
      </c>
      <c r="E2" s="2" t="s">
        <v>4</v>
      </c>
      <c r="F2" s="2" t="s">
        <v>0</v>
      </c>
      <c r="G2" s="2" t="s">
        <v>1</v>
      </c>
      <c r="H2" s="4" t="s">
        <v>12</v>
      </c>
      <c r="I2" s="3" t="s">
        <v>10</v>
      </c>
      <c r="J2" s="3" t="s">
        <v>11</v>
      </c>
      <c r="M2" t="s">
        <v>13</v>
      </c>
    </row>
    <row r="3" spans="1:13" ht="16.5" x14ac:dyDescent="0.35">
      <c r="C3" s="2">
        <v>146.25</v>
      </c>
      <c r="D3" s="2">
        <v>124.01</v>
      </c>
      <c r="E3" s="2">
        <v>100.53</v>
      </c>
      <c r="F3" s="2">
        <v>278</v>
      </c>
      <c r="G3" s="2" t="s">
        <v>8</v>
      </c>
      <c r="H3" s="6">
        <v>1517.91</v>
      </c>
      <c r="I3" s="3">
        <v>1455.09</v>
      </c>
      <c r="J3" s="5">
        <v>1161.93</v>
      </c>
      <c r="K3">
        <f>SUM(C3*5,D3,E3)</f>
        <v>955.79</v>
      </c>
      <c r="L3">
        <f>SUM(H3*5,I3,J3)</f>
        <v>10206.57</v>
      </c>
    </row>
    <row r="4" spans="1:13" ht="16.5" x14ac:dyDescent="0.35">
      <c r="C4" s="2">
        <v>20.85</v>
      </c>
      <c r="D4" s="2">
        <v>20.7</v>
      </c>
      <c r="E4" s="2">
        <v>20.7</v>
      </c>
      <c r="F4" s="2">
        <v>350</v>
      </c>
      <c r="G4" s="2" t="s">
        <v>8</v>
      </c>
      <c r="H4" s="4">
        <v>972.32</v>
      </c>
      <c r="I4" s="3">
        <v>955.84</v>
      </c>
      <c r="J4" s="3">
        <v>955.84</v>
      </c>
      <c r="K4">
        <f t="shared" ref="K4:K8" si="0">SUM(C4*5,D4,E4)</f>
        <v>145.65</v>
      </c>
      <c r="L4">
        <f t="shared" ref="L4:L8" si="1">SUM(H4*5,I4,J4)</f>
        <v>6773.2800000000007</v>
      </c>
    </row>
    <row r="5" spans="1:13" ht="16.5" x14ac:dyDescent="0.35">
      <c r="C5" s="2">
        <v>65.2</v>
      </c>
      <c r="D5" s="2">
        <v>64.599999999999994</v>
      </c>
      <c r="E5" s="2">
        <v>51.3</v>
      </c>
      <c r="F5" s="2">
        <v>482</v>
      </c>
      <c r="G5" s="2" t="s">
        <v>8</v>
      </c>
      <c r="H5" s="4">
        <v>1278.48</v>
      </c>
      <c r="I5" s="3">
        <v>1232.82</v>
      </c>
      <c r="J5" s="3">
        <v>981.69</v>
      </c>
      <c r="K5">
        <f t="shared" si="0"/>
        <v>441.90000000000003</v>
      </c>
      <c r="L5">
        <f t="shared" si="1"/>
        <v>8606.91</v>
      </c>
    </row>
    <row r="6" spans="1:13" ht="16.5" x14ac:dyDescent="0.35">
      <c r="C6" s="2">
        <v>115.4</v>
      </c>
      <c r="D6" s="2">
        <v>80.849999999999994</v>
      </c>
      <c r="E6" s="2">
        <v>52.5</v>
      </c>
      <c r="F6" s="2" t="s">
        <v>5</v>
      </c>
      <c r="G6" s="2" t="s">
        <v>8</v>
      </c>
      <c r="H6" s="4">
        <v>1663.2</v>
      </c>
      <c r="I6" s="3">
        <v>1521.7</v>
      </c>
      <c r="J6" s="3">
        <v>1011.4</v>
      </c>
      <c r="K6">
        <f t="shared" si="0"/>
        <v>710.35</v>
      </c>
      <c r="L6">
        <f t="shared" si="1"/>
        <v>10849.1</v>
      </c>
    </row>
    <row r="7" spans="1:13" ht="16.5" x14ac:dyDescent="0.35">
      <c r="C7" s="2">
        <v>84</v>
      </c>
      <c r="D7" s="2">
        <v>55.8</v>
      </c>
      <c r="E7" s="2">
        <v>50.6</v>
      </c>
      <c r="F7" s="2" t="s">
        <v>6</v>
      </c>
      <c r="G7" s="2" t="s">
        <v>8</v>
      </c>
      <c r="H7" s="4">
        <v>591.76</v>
      </c>
      <c r="I7" s="3">
        <v>577.15</v>
      </c>
      <c r="J7" s="3">
        <v>555.17999999999995</v>
      </c>
      <c r="K7">
        <f t="shared" si="0"/>
        <v>526.4</v>
      </c>
      <c r="L7">
        <f t="shared" si="1"/>
        <v>4091.13</v>
      </c>
    </row>
    <row r="8" spans="1:13" ht="16.5" x14ac:dyDescent="0.35">
      <c r="C8" s="2">
        <v>43.87</v>
      </c>
      <c r="D8" s="2">
        <v>38.1</v>
      </c>
      <c r="E8" s="2">
        <v>12.76</v>
      </c>
      <c r="F8" s="2" t="s">
        <v>7</v>
      </c>
      <c r="G8" s="2" t="s">
        <v>8</v>
      </c>
      <c r="H8" s="4">
        <v>496.01</v>
      </c>
      <c r="I8" s="3">
        <v>466</v>
      </c>
      <c r="J8" s="3">
        <v>163.1</v>
      </c>
      <c r="K8">
        <f t="shared" si="0"/>
        <v>270.20999999999998</v>
      </c>
      <c r="L8">
        <f t="shared" si="1"/>
        <v>3109.15</v>
      </c>
    </row>
    <row r="9" spans="1:13" ht="16.5" x14ac:dyDescent="0.35">
      <c r="C9" s="1">
        <f>SUM(C3:C8)</f>
        <v>475.57000000000005</v>
      </c>
      <c r="D9" s="1">
        <f t="shared" ref="D9:E9" si="2">SUM(D3:D8)</f>
        <v>384.06</v>
      </c>
      <c r="E9" s="1">
        <f t="shared" si="2"/>
        <v>288.39</v>
      </c>
      <c r="F9" s="1"/>
      <c r="G9" s="1"/>
      <c r="H9" s="7">
        <f>SUM(H3:H8)</f>
        <v>6519.68</v>
      </c>
      <c r="I9" s="7">
        <f t="shared" ref="I9:J9" si="3">SUM(I3:I8)</f>
        <v>6208.5999999999995</v>
      </c>
      <c r="J9" s="7">
        <f t="shared" si="3"/>
        <v>4829.1400000000003</v>
      </c>
      <c r="K9">
        <f>SUM(K3:K8)</f>
        <v>3050.3</v>
      </c>
      <c r="L9">
        <f>SUM(L3:L8)</f>
        <v>43636.14</v>
      </c>
      <c r="M9">
        <f>SUM(L9,K9)*52</f>
        <v>2427694.88</v>
      </c>
    </row>
    <row r="10" spans="1:13" x14ac:dyDescent="0.25">
      <c r="C10" s="1"/>
      <c r="D10" s="1"/>
      <c r="E10" s="1"/>
      <c r="F10" s="1"/>
      <c r="G10" s="1"/>
    </row>
    <row r="11" spans="1:13" x14ac:dyDescent="0.25">
      <c r="C11" s="8" t="s">
        <v>17</v>
      </c>
      <c r="D11" s="8"/>
      <c r="E11" s="8"/>
      <c r="H11" s="9" t="s">
        <v>18</v>
      </c>
      <c r="I11" s="9"/>
      <c r="J11" s="9"/>
    </row>
    <row r="12" spans="1:13" ht="16.5" x14ac:dyDescent="0.35">
      <c r="A12" t="s">
        <v>15</v>
      </c>
      <c r="C12" s="2" t="s">
        <v>2</v>
      </c>
      <c r="D12" s="2" t="s">
        <v>3</v>
      </c>
      <c r="E12" s="2" t="s">
        <v>4</v>
      </c>
      <c r="F12" s="2" t="s">
        <v>0</v>
      </c>
      <c r="G12" s="2" t="s">
        <v>1</v>
      </c>
      <c r="H12" s="4" t="s">
        <v>12</v>
      </c>
      <c r="I12" s="3" t="s">
        <v>10</v>
      </c>
      <c r="J12" s="3" t="s">
        <v>11</v>
      </c>
    </row>
    <row r="13" spans="1:13" ht="16.5" x14ac:dyDescent="0.35">
      <c r="C13" s="2">
        <v>129.35</v>
      </c>
      <c r="D13" s="2">
        <v>109.41</v>
      </c>
      <c r="E13" s="2">
        <v>88.23</v>
      </c>
      <c r="F13" s="2">
        <v>278</v>
      </c>
      <c r="G13" s="2" t="s">
        <v>9</v>
      </c>
      <c r="H13" s="6">
        <v>1517.91</v>
      </c>
      <c r="I13" s="3">
        <v>1455.09</v>
      </c>
      <c r="J13" s="5">
        <v>1161.93</v>
      </c>
      <c r="K13">
        <f>SUM(C13*5,D13,E13)</f>
        <v>844.39</v>
      </c>
      <c r="L13">
        <f>SUM(H13*5,I13,J13)</f>
        <v>10206.57</v>
      </c>
    </row>
    <row r="14" spans="1:13" ht="16.5" x14ac:dyDescent="0.35">
      <c r="C14" s="2">
        <v>22.85</v>
      </c>
      <c r="D14" s="2">
        <v>22.7</v>
      </c>
      <c r="E14" s="2">
        <v>22.7</v>
      </c>
      <c r="F14" s="2">
        <v>350</v>
      </c>
      <c r="G14" s="2" t="s">
        <v>9</v>
      </c>
      <c r="H14" s="4">
        <v>972.32</v>
      </c>
      <c r="I14" s="3">
        <v>955.84</v>
      </c>
      <c r="J14" s="3">
        <v>955.84</v>
      </c>
      <c r="K14">
        <f t="shared" ref="K14:K18" si="4">SUM(C14*5,D14,E14)</f>
        <v>159.64999999999998</v>
      </c>
      <c r="L14">
        <f t="shared" ref="L14:L18" si="5">SUM(H14*5,I14,J14)</f>
        <v>6773.2800000000007</v>
      </c>
    </row>
    <row r="15" spans="1:13" ht="16.5" x14ac:dyDescent="0.35">
      <c r="C15" s="2">
        <v>95.3</v>
      </c>
      <c r="D15" s="2">
        <v>94.7</v>
      </c>
      <c r="E15" s="2">
        <v>73</v>
      </c>
      <c r="F15" s="2">
        <v>482</v>
      </c>
      <c r="G15" s="2" t="s">
        <v>9</v>
      </c>
      <c r="H15" s="4">
        <v>1278.48</v>
      </c>
      <c r="I15" s="3">
        <v>1232.82</v>
      </c>
      <c r="J15" s="3">
        <v>981.69</v>
      </c>
      <c r="K15">
        <f t="shared" si="4"/>
        <v>644.20000000000005</v>
      </c>
      <c r="L15">
        <f t="shared" si="5"/>
        <v>8606.91</v>
      </c>
    </row>
    <row r="16" spans="1:13" ht="16.5" x14ac:dyDescent="0.35">
      <c r="C16" s="2">
        <v>98.2</v>
      </c>
      <c r="D16" s="2">
        <v>70.05</v>
      </c>
      <c r="E16" s="2">
        <v>46.1</v>
      </c>
      <c r="F16" s="2" t="s">
        <v>5</v>
      </c>
      <c r="G16" s="2" t="s">
        <v>9</v>
      </c>
      <c r="H16" s="4">
        <v>1663.2</v>
      </c>
      <c r="I16" s="3">
        <v>1521.7</v>
      </c>
      <c r="J16" s="3">
        <v>1011.4</v>
      </c>
      <c r="K16">
        <f t="shared" si="4"/>
        <v>607.15</v>
      </c>
      <c r="L16">
        <f t="shared" si="5"/>
        <v>10849.1</v>
      </c>
    </row>
    <row r="17" spans="3:13" ht="16.5" x14ac:dyDescent="0.35">
      <c r="C17" s="2">
        <v>77.7</v>
      </c>
      <c r="D17" s="2">
        <v>53.3</v>
      </c>
      <c r="E17" s="2">
        <v>50.6</v>
      </c>
      <c r="F17" s="2" t="s">
        <v>6</v>
      </c>
      <c r="G17" s="2" t="s">
        <v>9</v>
      </c>
      <c r="H17" s="4">
        <v>591.76</v>
      </c>
      <c r="I17" s="3">
        <v>577.15</v>
      </c>
      <c r="J17" s="3">
        <v>555.17999999999995</v>
      </c>
      <c r="K17">
        <f t="shared" si="4"/>
        <v>492.40000000000003</v>
      </c>
      <c r="L17">
        <f t="shared" si="5"/>
        <v>4091.13</v>
      </c>
    </row>
    <row r="18" spans="3:13" ht="16.5" x14ac:dyDescent="0.35">
      <c r="C18" s="2">
        <v>29.87</v>
      </c>
      <c r="D18" s="2">
        <v>25.2</v>
      </c>
      <c r="E18" s="2">
        <v>8.4600000000000009</v>
      </c>
      <c r="F18" s="2" t="s">
        <v>7</v>
      </c>
      <c r="G18" s="2" t="s">
        <v>9</v>
      </c>
      <c r="H18" s="4">
        <v>496.01</v>
      </c>
      <c r="I18" s="3">
        <v>466</v>
      </c>
      <c r="J18" s="3">
        <v>163.1</v>
      </c>
      <c r="K18">
        <f t="shared" si="4"/>
        <v>183.01</v>
      </c>
      <c r="L18">
        <f t="shared" si="5"/>
        <v>3109.15</v>
      </c>
    </row>
    <row r="19" spans="3:13" ht="16.5" x14ac:dyDescent="0.35">
      <c r="C19">
        <f>SUM(C13:C18)</f>
        <v>453.27</v>
      </c>
      <c r="D19">
        <f t="shared" ref="D19:E19" si="6">SUM(D13:D18)</f>
        <v>375.36</v>
      </c>
      <c r="E19">
        <f t="shared" si="6"/>
        <v>289.08999999999997</v>
      </c>
      <c r="H19" s="7">
        <f>SUM(H13:H18)</f>
        <v>6519.68</v>
      </c>
      <c r="I19" s="7">
        <f t="shared" ref="I19:J19" si="7">SUM(I13:I18)</f>
        <v>6208.5999999999995</v>
      </c>
      <c r="J19" s="7">
        <f t="shared" si="7"/>
        <v>4829.1400000000003</v>
      </c>
      <c r="K19">
        <f>SUM(K13:K18)</f>
        <v>2930.8</v>
      </c>
      <c r="L19">
        <f>SUM(L13:L18)</f>
        <v>43636.14</v>
      </c>
      <c r="M19">
        <f>SUM(L19,K19)*52</f>
        <v>2421480.88</v>
      </c>
    </row>
    <row r="20" spans="3:13" x14ac:dyDescent="0.25">
      <c r="L20" t="s">
        <v>16</v>
      </c>
      <c r="M20">
        <f>M19-M9</f>
        <v>-6214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grzegorz.gronkowski</dc:creator>
  <cp:lastModifiedBy>Mariusz Przybylski</cp:lastModifiedBy>
  <dcterms:created xsi:type="dcterms:W3CDTF">2021-01-06T13:39:39Z</dcterms:created>
  <dcterms:modified xsi:type="dcterms:W3CDTF">2021-01-06T15:09:16Z</dcterms:modified>
</cp:coreProperties>
</file>